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aaf\Dropbox\大会\丹後\申込\40回\"/>
    </mc:Choice>
  </mc:AlternateContent>
  <xr:revisionPtr revIDLastSave="0" documentId="8_{1EF9AA34-A169-4C21-B211-6D46F8E2A0A4}" xr6:coauthVersionLast="47" xr6:coauthVersionMax="47" xr10:uidLastSave="{00000000-0000-0000-0000-000000000000}"/>
  <bookViews>
    <workbookView xWindow="-110" yWindow="-110" windowWidth="19420" windowHeight="11500" activeTab="6" xr2:uid="{00000000-000D-0000-FFFF-FFFF00000000}"/>
  </bookViews>
  <sheets>
    <sheet name="入力" sheetId="13" r:id="rId1"/>
    <sheet name="女子リレー票" sheetId="12" state="hidden" r:id="rId2"/>
    <sheet name="男子リレー票" sheetId="10" state="hidden" r:id="rId3"/>
    <sheet name="個表男子" sheetId="9" state="hidden" r:id="rId4"/>
    <sheet name="個表女子" sheetId="11" state="hidden" r:id="rId5"/>
    <sheet name="男子入力" sheetId="4" r:id="rId6"/>
    <sheet name="女子入力" sheetId="5" r:id="rId7"/>
    <sheet name="(郵送提出用)申込一覧・個人票" sheetId="2" r:id="rId8"/>
    <sheet name="Sheet1" sheetId="6" state="hidden" r:id="rId9"/>
  </sheets>
  <externalReferences>
    <externalReference r:id="rId10"/>
  </externalReferences>
  <definedNames>
    <definedName name="_xlnm.Print_Area" localSheetId="4">個表女子!$A$1:$H$100</definedName>
    <definedName name="_xlnm.Print_Area" localSheetId="3">個表男子!$A$1:$H$100</definedName>
    <definedName name="VaildDepts" localSheetId="0">[1]Sheet1!$A$1:$A$5</definedName>
    <definedName name="VaildDepts">Sheet1!$A$1:$A$6</definedName>
    <definedName name="継走" localSheetId="0">[1]Sheet1!$C$1:$C$10</definedName>
    <definedName name="継走">Sheet1!$C$1:$C$10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6" i="2" l="1"/>
  <c r="H193" i="2"/>
  <c r="H130" i="2"/>
  <c r="H67" i="2"/>
  <c r="AB223" i="2"/>
  <c r="AB222" i="2"/>
  <c r="AB221" i="2"/>
  <c r="AB220" i="2"/>
  <c r="AB219" i="2"/>
  <c r="AC315" i="2"/>
  <c r="E314" i="2"/>
  <c r="H314" i="2" s="1"/>
  <c r="AA313" i="2"/>
  <c r="W311" i="2"/>
  <c r="AD309" i="2"/>
  <c r="AB307" i="2"/>
  <c r="AB304" i="2"/>
  <c r="AK268" i="2"/>
  <c r="AG268" i="2"/>
  <c r="AA268" i="2"/>
  <c r="X268" i="2"/>
  <c r="U268" i="2"/>
  <c r="Q268" i="2"/>
  <c r="M268" i="2"/>
  <c r="G268" i="2"/>
  <c r="D268" i="2"/>
  <c r="A268" i="2"/>
  <c r="AK267" i="2"/>
  <c r="AG267" i="2"/>
  <c r="AA267" i="2"/>
  <c r="X267" i="2"/>
  <c r="U267" i="2"/>
  <c r="Q267" i="2"/>
  <c r="M267" i="2"/>
  <c r="G267" i="2"/>
  <c r="D267" i="2"/>
  <c r="A267" i="2"/>
  <c r="AK266" i="2"/>
  <c r="AG266" i="2"/>
  <c r="AA266" i="2"/>
  <c r="X266" i="2"/>
  <c r="U266" i="2"/>
  <c r="Q266" i="2"/>
  <c r="M266" i="2"/>
  <c r="G266" i="2"/>
  <c r="D266" i="2"/>
  <c r="A266" i="2"/>
  <c r="AK265" i="2"/>
  <c r="AG265" i="2"/>
  <c r="AA265" i="2"/>
  <c r="X265" i="2"/>
  <c r="U265" i="2"/>
  <c r="Q265" i="2"/>
  <c r="M265" i="2"/>
  <c r="G265" i="2"/>
  <c r="D265" i="2"/>
  <c r="A265" i="2"/>
  <c r="AK264" i="2"/>
  <c r="AG264" i="2"/>
  <c r="AA264" i="2"/>
  <c r="X264" i="2"/>
  <c r="U264" i="2"/>
  <c r="Q264" i="2"/>
  <c r="M264" i="2"/>
  <c r="G264" i="2"/>
  <c r="D264" i="2"/>
  <c r="A264" i="2"/>
  <c r="AK263" i="2"/>
  <c r="AG263" i="2"/>
  <c r="AA263" i="2"/>
  <c r="X263" i="2"/>
  <c r="U263" i="2"/>
  <c r="Q263" i="2"/>
  <c r="M263" i="2"/>
  <c r="G263" i="2"/>
  <c r="D263" i="2"/>
  <c r="A263" i="2"/>
  <c r="AK262" i="2"/>
  <c r="AG262" i="2"/>
  <c r="AA262" i="2"/>
  <c r="X262" i="2"/>
  <c r="U262" i="2"/>
  <c r="Q262" i="2"/>
  <c r="M262" i="2"/>
  <c r="G262" i="2"/>
  <c r="D262" i="2"/>
  <c r="A262" i="2"/>
  <c r="AK261" i="2"/>
  <c r="AG261" i="2"/>
  <c r="AA261" i="2"/>
  <c r="X261" i="2"/>
  <c r="U261" i="2"/>
  <c r="Q261" i="2"/>
  <c r="M261" i="2"/>
  <c r="G261" i="2"/>
  <c r="D261" i="2"/>
  <c r="A261" i="2"/>
  <c r="AK260" i="2"/>
  <c r="AG260" i="2"/>
  <c r="AA260" i="2"/>
  <c r="X260" i="2"/>
  <c r="U260" i="2"/>
  <c r="Q260" i="2"/>
  <c r="M260" i="2"/>
  <c r="G260" i="2"/>
  <c r="D260" i="2"/>
  <c r="A260" i="2"/>
  <c r="AK259" i="2"/>
  <c r="AG259" i="2"/>
  <c r="AA259" i="2"/>
  <c r="X259" i="2"/>
  <c r="U259" i="2"/>
  <c r="Q259" i="2"/>
  <c r="M259" i="2"/>
  <c r="G259" i="2"/>
  <c r="D259" i="2"/>
  <c r="A259" i="2"/>
  <c r="AC252" i="2"/>
  <c r="E251" i="2"/>
  <c r="H251" i="2" s="1"/>
  <c r="AA250" i="2"/>
  <c r="W248" i="2"/>
  <c r="AD246" i="2"/>
  <c r="AB244" i="2"/>
  <c r="AB241" i="2"/>
  <c r="AK205" i="2"/>
  <c r="AG205" i="2"/>
  <c r="AA205" i="2"/>
  <c r="X205" i="2"/>
  <c r="U205" i="2"/>
  <c r="Q205" i="2"/>
  <c r="M205" i="2"/>
  <c r="G205" i="2"/>
  <c r="D205" i="2"/>
  <c r="A205" i="2"/>
  <c r="AK204" i="2"/>
  <c r="AG204" i="2"/>
  <c r="AA204" i="2"/>
  <c r="X204" i="2"/>
  <c r="U204" i="2"/>
  <c r="Q204" i="2"/>
  <c r="M204" i="2"/>
  <c r="G204" i="2"/>
  <c r="D204" i="2"/>
  <c r="A204" i="2"/>
  <c r="AK203" i="2"/>
  <c r="AG203" i="2"/>
  <c r="AA203" i="2"/>
  <c r="X203" i="2"/>
  <c r="U203" i="2"/>
  <c r="Q203" i="2"/>
  <c r="M203" i="2"/>
  <c r="G203" i="2"/>
  <c r="D203" i="2"/>
  <c r="A203" i="2"/>
  <c r="AK202" i="2"/>
  <c r="AG202" i="2"/>
  <c r="AA202" i="2"/>
  <c r="X202" i="2"/>
  <c r="U202" i="2"/>
  <c r="Q202" i="2"/>
  <c r="M202" i="2"/>
  <c r="G202" i="2"/>
  <c r="D202" i="2"/>
  <c r="A202" i="2"/>
  <c r="AK201" i="2"/>
  <c r="AG201" i="2"/>
  <c r="AA201" i="2"/>
  <c r="X201" i="2"/>
  <c r="U201" i="2"/>
  <c r="Q201" i="2"/>
  <c r="M201" i="2"/>
  <c r="G201" i="2"/>
  <c r="D201" i="2"/>
  <c r="A201" i="2"/>
  <c r="AK200" i="2"/>
  <c r="AG200" i="2"/>
  <c r="AA200" i="2"/>
  <c r="X200" i="2"/>
  <c r="U200" i="2"/>
  <c r="Q200" i="2"/>
  <c r="M200" i="2"/>
  <c r="G200" i="2"/>
  <c r="D200" i="2"/>
  <c r="A200" i="2"/>
  <c r="AK199" i="2"/>
  <c r="AG199" i="2"/>
  <c r="AA199" i="2"/>
  <c r="X199" i="2"/>
  <c r="U199" i="2"/>
  <c r="Q199" i="2"/>
  <c r="M199" i="2"/>
  <c r="G199" i="2"/>
  <c r="D199" i="2"/>
  <c r="A199" i="2"/>
  <c r="AK198" i="2"/>
  <c r="AG198" i="2"/>
  <c r="AA198" i="2"/>
  <c r="X198" i="2"/>
  <c r="U198" i="2"/>
  <c r="Q198" i="2"/>
  <c r="M198" i="2"/>
  <c r="G198" i="2"/>
  <c r="D198" i="2"/>
  <c r="A198" i="2"/>
  <c r="AK197" i="2"/>
  <c r="AG197" i="2"/>
  <c r="AA197" i="2"/>
  <c r="X197" i="2"/>
  <c r="U197" i="2"/>
  <c r="Q197" i="2"/>
  <c r="M197" i="2"/>
  <c r="G197" i="2"/>
  <c r="D197" i="2"/>
  <c r="A197" i="2"/>
  <c r="AK196" i="2"/>
  <c r="AG196" i="2"/>
  <c r="AA196" i="2"/>
  <c r="X196" i="2"/>
  <c r="U196" i="2"/>
  <c r="Q196" i="2"/>
  <c r="M196" i="2"/>
  <c r="G196" i="2"/>
  <c r="D196" i="2"/>
  <c r="A196" i="2"/>
  <c r="E188" i="2" l="1"/>
  <c r="H188" i="2" s="1"/>
  <c r="E125" i="2"/>
  <c r="H125" i="2" s="1"/>
  <c r="A127" i="2" l="1"/>
  <c r="A253" i="2" s="1"/>
  <c r="A64" i="2"/>
  <c r="A190" i="2" s="1"/>
  <c r="H56" i="5" l="1"/>
  <c r="H56" i="4"/>
  <c r="J238" i="2" l="1"/>
  <c r="J239" i="2" s="1"/>
  <c r="J301" i="2"/>
  <c r="J302" i="2" s="1"/>
  <c r="E301" i="2"/>
  <c r="E238" i="2"/>
  <c r="J175" i="2"/>
  <c r="J176" i="2" s="1"/>
  <c r="J112" i="2"/>
  <c r="J113" i="2" s="1"/>
  <c r="J49" i="2"/>
  <c r="J50" i="2" s="1"/>
  <c r="E175" i="2"/>
  <c r="E112" i="2"/>
  <c r="E49" i="2"/>
  <c r="E50" i="2" s="1"/>
  <c r="H4" i="2"/>
  <c r="E239" i="2" l="1"/>
  <c r="O239" i="2" s="1"/>
  <c r="O238" i="2"/>
  <c r="E302" i="2"/>
  <c r="O302" i="2" s="1"/>
  <c r="O301" i="2"/>
  <c r="O50" i="2"/>
  <c r="E113" i="2"/>
  <c r="O113" i="2" s="1"/>
  <c r="O112" i="2"/>
  <c r="E176" i="2"/>
  <c r="O176" i="2" s="1"/>
  <c r="O175" i="2"/>
  <c r="AC189" i="2"/>
  <c r="AA187" i="2"/>
  <c r="W185" i="2"/>
  <c r="AD183" i="2"/>
  <c r="AB181" i="2"/>
  <c r="AB178" i="2"/>
  <c r="AC126" i="2"/>
  <c r="AA124" i="2"/>
  <c r="W122" i="2"/>
  <c r="AD120" i="2"/>
  <c r="AB118" i="2"/>
  <c r="AB115" i="2"/>
  <c r="AC63" i="2"/>
  <c r="AA61" i="2"/>
  <c r="W59" i="2"/>
  <c r="AD57" i="2"/>
  <c r="AB55" i="2"/>
  <c r="AB52" i="2"/>
  <c r="A12" i="13"/>
  <c r="D12" i="13"/>
  <c r="C12" i="13"/>
  <c r="E62" i="2" l="1"/>
  <c r="H62" i="2" s="1"/>
  <c r="B12" i="13"/>
  <c r="J63" i="4" l="1"/>
  <c r="K63" i="4" s="1"/>
  <c r="J62" i="4"/>
  <c r="K62" i="4" s="1"/>
  <c r="J61" i="4"/>
  <c r="K61" i="4" s="1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4" i="4"/>
  <c r="K54" i="4" s="1"/>
  <c r="AL9" i="4"/>
  <c r="V9" i="4" s="1"/>
  <c r="AO2" i="4"/>
  <c r="AP9" i="4" s="1"/>
  <c r="AL2" i="4"/>
  <c r="AL39" i="4" s="1"/>
  <c r="V39" i="4" s="1"/>
  <c r="AI2" i="4"/>
  <c r="AK29" i="4" s="1"/>
  <c r="AF2" i="4"/>
  <c r="AH9" i="4" s="1"/>
  <c r="AC2" i="4"/>
  <c r="AC28" i="4" s="1"/>
  <c r="AB2" i="4"/>
  <c r="BD2" i="4" s="1"/>
  <c r="AA2" i="4"/>
  <c r="BA2" i="4" s="1"/>
  <c r="Z2" i="4"/>
  <c r="AX2" i="4" s="1"/>
  <c r="AZ10" i="4" s="1"/>
  <c r="Y2" i="4"/>
  <c r="AU2" i="4" s="1"/>
  <c r="AV8" i="4" s="1"/>
  <c r="X2" i="4"/>
  <c r="W2" i="4"/>
  <c r="V2" i="4"/>
  <c r="U2" i="4"/>
  <c r="T2" i="4"/>
  <c r="S2" i="4"/>
  <c r="AN8" i="4" l="1"/>
  <c r="AL14" i="4"/>
  <c r="AP15" i="4"/>
  <c r="AV10" i="4"/>
  <c r="AP18" i="4"/>
  <c r="AP7" i="4"/>
  <c r="AP13" i="4"/>
  <c r="K64" i="4"/>
  <c r="AG5" i="4"/>
  <c r="AG9" i="4"/>
  <c r="AX11" i="4"/>
  <c r="Z11" i="4" s="1"/>
  <c r="AH13" i="4"/>
  <c r="AZ26" i="4"/>
  <c r="AH12" i="4"/>
  <c r="AX3" i="4"/>
  <c r="AH7" i="4"/>
  <c r="AZ8" i="4"/>
  <c r="AX12" i="4"/>
  <c r="Z12" i="4" s="1"/>
  <c r="AX13" i="4"/>
  <c r="Z13" i="4" s="1"/>
  <c r="AH15" i="4"/>
  <c r="AH17" i="4"/>
  <c r="AJ21" i="4"/>
  <c r="AZ24" i="4"/>
  <c r="AL31" i="4"/>
  <c r="V31" i="4" s="1"/>
  <c r="AZ4" i="4"/>
  <c r="AL7" i="4"/>
  <c r="V7" i="4" s="1"/>
  <c r="AD9" i="4"/>
  <c r="AY10" i="4"/>
  <c r="AH14" i="4"/>
  <c r="AL15" i="4"/>
  <c r="V15" i="4" s="1"/>
  <c r="AX17" i="4"/>
  <c r="Z17" i="4" s="1"/>
  <c r="AX18" i="4"/>
  <c r="Z18" i="4" s="1"/>
  <c r="AC22" i="4"/>
  <c r="AK26" i="4"/>
  <c r="AZ42" i="4"/>
  <c r="AP14" i="4"/>
  <c r="AX16" i="4"/>
  <c r="Z16" i="4" s="1"/>
  <c r="AH18" i="4"/>
  <c r="AY19" i="4"/>
  <c r="AC24" i="4"/>
  <c r="AH19" i="4"/>
  <c r="AZ22" i="4"/>
  <c r="AF6" i="4"/>
  <c r="BA39" i="4"/>
  <c r="AA39" i="4" s="1"/>
  <c r="BA21" i="4"/>
  <c r="AA21" i="4" s="1"/>
  <c r="BA18" i="4"/>
  <c r="AA18" i="4" s="1"/>
  <c r="BA13" i="4"/>
  <c r="AA13" i="4" s="1"/>
  <c r="BC8" i="4"/>
  <c r="BA12" i="4"/>
  <c r="AA12" i="4" s="1"/>
  <c r="BB9" i="4"/>
  <c r="BB3" i="4"/>
  <c r="BA16" i="4"/>
  <c r="AA16" i="4" s="1"/>
  <c r="BA37" i="4"/>
  <c r="AA37" i="4" s="1"/>
  <c r="BB29" i="4"/>
  <c r="BA27" i="4"/>
  <c r="AA27" i="4" s="1"/>
  <c r="BC19" i="4"/>
  <c r="BA17" i="4"/>
  <c r="AA17" i="4" s="1"/>
  <c r="BA25" i="4"/>
  <c r="AA25" i="4" s="1"/>
  <c r="BA11" i="4"/>
  <c r="AA11" i="4" s="1"/>
  <c r="BC4" i="4"/>
  <c r="BA3" i="4"/>
  <c r="AR2" i="4"/>
  <c r="AT51" i="4" s="1"/>
  <c r="BB5" i="4"/>
  <c r="AK39" i="4"/>
  <c r="AK31" i="4"/>
  <c r="AJ27" i="4"/>
  <c r="AJ26" i="4"/>
  <c r="AK25" i="4"/>
  <c r="AK24" i="4"/>
  <c r="AK15" i="4"/>
  <c r="AK14" i="4"/>
  <c r="AK9" i="4"/>
  <c r="AK7" i="4"/>
  <c r="AJ6" i="4"/>
  <c r="AI4" i="4"/>
  <c r="U4" i="4" s="1"/>
  <c r="AJ8" i="4"/>
  <c r="AI6" i="4"/>
  <c r="AJ52" i="4"/>
  <c r="AK28" i="4"/>
  <c r="AJ23" i="4"/>
  <c r="AK21" i="4"/>
  <c r="AK12" i="4"/>
  <c r="AJ10" i="4"/>
  <c r="AK44" i="4"/>
  <c r="AK41" i="4"/>
  <c r="AK33" i="4"/>
  <c r="AJ25" i="4"/>
  <c r="AJ24" i="4"/>
  <c r="AK23" i="4"/>
  <c r="AK22" i="4"/>
  <c r="AK18" i="4"/>
  <c r="AK13" i="4"/>
  <c r="AJ44" i="4"/>
  <c r="AK35" i="4"/>
  <c r="AJ22" i="4"/>
  <c r="AK20" i="4"/>
  <c r="AK19" i="4"/>
  <c r="AK17" i="4"/>
  <c r="AI8" i="4"/>
  <c r="U8" i="4" s="1"/>
  <c r="AK5" i="4"/>
  <c r="AJ4" i="4"/>
  <c r="AK11" i="4"/>
  <c r="AN28" i="4"/>
  <c r="AL41" i="4"/>
  <c r="V41" i="4" s="1"/>
  <c r="AL33" i="4"/>
  <c r="V33" i="4" s="1"/>
  <c r="AL18" i="4"/>
  <c r="AL13" i="4"/>
  <c r="V13" i="4" s="1"/>
  <c r="AN10" i="4"/>
  <c r="AM8" i="4"/>
  <c r="AL5" i="4"/>
  <c r="V5" i="4" s="1"/>
  <c r="AN4" i="4"/>
  <c r="AL37" i="4"/>
  <c r="V37" i="4" s="1"/>
  <c r="AL11" i="4"/>
  <c r="V11" i="4" s="1"/>
  <c r="AM4" i="4"/>
  <c r="AL35" i="4"/>
  <c r="V35" i="4" s="1"/>
  <c r="AL19" i="4"/>
  <c r="AL17" i="4"/>
  <c r="V17" i="4" s="1"/>
  <c r="AL12" i="4"/>
  <c r="V12" i="4" s="1"/>
  <c r="AM10" i="4"/>
  <c r="AL29" i="4"/>
  <c r="V29" i="4" s="1"/>
  <c r="AL16" i="4"/>
  <c r="V16" i="4" s="1"/>
  <c r="AN6" i="4"/>
  <c r="AK3" i="4"/>
  <c r="AM6" i="4"/>
  <c r="AI10" i="4"/>
  <c r="U10" i="4" s="1"/>
  <c r="BA14" i="4"/>
  <c r="AA14" i="4" s="1"/>
  <c r="BA15" i="4"/>
  <c r="AA15" i="4" s="1"/>
  <c r="AK27" i="4"/>
  <c r="BA33" i="4"/>
  <c r="AA33" i="4" s="1"/>
  <c r="AI52" i="4"/>
  <c r="U52" i="4" s="1"/>
  <c r="AL3" i="4"/>
  <c r="BA7" i="4"/>
  <c r="AA7" i="4" s="1"/>
  <c r="AK16" i="4"/>
  <c r="AJ20" i="4"/>
  <c r="BA23" i="4"/>
  <c r="AA23" i="4" s="1"/>
  <c r="AJ28" i="4"/>
  <c r="AK37" i="4"/>
  <c r="AV6" i="4"/>
  <c r="AP11" i="4"/>
  <c r="AP16" i="4"/>
  <c r="AC26" i="4"/>
  <c r="AP3" i="4"/>
  <c r="AH3" i="4"/>
  <c r="AD5" i="4"/>
  <c r="AY6" i="4"/>
  <c r="AX7" i="4"/>
  <c r="Z7" i="4" s="1"/>
  <c r="AF10" i="4"/>
  <c r="AH11" i="4"/>
  <c r="AP12" i="4"/>
  <c r="AX14" i="4"/>
  <c r="Z14" i="4" s="1"/>
  <c r="AX15" i="4"/>
  <c r="Z15" i="4" s="1"/>
  <c r="AH16" i="4"/>
  <c r="AP17" i="4"/>
  <c r="AP19" i="4"/>
  <c r="AF20" i="4"/>
  <c r="AZ20" i="4"/>
  <c r="AZ28" i="4"/>
  <c r="AY50" i="4"/>
  <c r="BF53" i="4"/>
  <c r="BF52" i="4"/>
  <c r="BF51" i="4"/>
  <c r="BF50" i="4"/>
  <c r="BF49" i="4"/>
  <c r="BF48" i="4"/>
  <c r="BF47" i="4"/>
  <c r="BF46" i="4"/>
  <c r="BE53" i="4"/>
  <c r="BE52" i="4"/>
  <c r="BE51" i="4"/>
  <c r="BE50" i="4"/>
  <c r="BE49" i="4"/>
  <c r="BE48" i="4"/>
  <c r="BE47" i="4"/>
  <c r="BE46" i="4"/>
  <c r="BE45" i="4"/>
  <c r="BD53" i="4"/>
  <c r="AB53" i="4" s="1"/>
  <c r="BD52" i="4"/>
  <c r="AB52" i="4" s="1"/>
  <c r="BD51" i="4"/>
  <c r="AB51" i="4" s="1"/>
  <c r="BD50" i="4"/>
  <c r="AB50" i="4" s="1"/>
  <c r="BD49" i="4"/>
  <c r="AB49" i="4" s="1"/>
  <c r="BD48" i="4"/>
  <c r="AB48" i="4" s="1"/>
  <c r="BD47" i="4"/>
  <c r="AB47" i="4" s="1"/>
  <c r="BD46" i="4"/>
  <c r="AB46" i="4" s="1"/>
  <c r="BF44" i="4"/>
  <c r="BF43" i="4"/>
  <c r="BF42" i="4"/>
  <c r="BF41" i="4"/>
  <c r="BE44" i="4"/>
  <c r="BE43" i="4"/>
  <c r="BE42" i="4"/>
  <c r="BE41" i="4"/>
  <c r="BD40" i="4"/>
  <c r="AB40" i="4" s="1"/>
  <c r="BD39" i="4"/>
  <c r="AB39" i="4" s="1"/>
  <c r="BD38" i="4"/>
  <c r="AB38" i="4" s="1"/>
  <c r="BD37" i="4"/>
  <c r="AB37" i="4" s="1"/>
  <c r="BD36" i="4"/>
  <c r="AB36" i="4" s="1"/>
  <c r="BD35" i="4"/>
  <c r="AB35" i="4" s="1"/>
  <c r="BD34" i="4"/>
  <c r="AB34" i="4" s="1"/>
  <c r="BD33" i="4"/>
  <c r="AB33" i="4" s="1"/>
  <c r="BD32" i="4"/>
  <c r="AB32" i="4" s="1"/>
  <c r="BD31" i="4"/>
  <c r="AB31" i="4" s="1"/>
  <c r="BD30" i="4"/>
  <c r="AB30" i="4" s="1"/>
  <c r="BD29" i="4"/>
  <c r="AB29" i="4" s="1"/>
  <c r="BD44" i="4"/>
  <c r="AB44" i="4" s="1"/>
  <c r="BD43" i="4"/>
  <c r="AB43" i="4" s="1"/>
  <c r="BD42" i="4"/>
  <c r="AB42" i="4" s="1"/>
  <c r="BD41" i="4"/>
  <c r="AB41" i="4" s="1"/>
  <c r="BF45" i="4"/>
  <c r="BF40" i="4"/>
  <c r="BF39" i="4"/>
  <c r="BF38" i="4"/>
  <c r="BF37" i="4"/>
  <c r="BF36" i="4"/>
  <c r="BF35" i="4"/>
  <c r="BF34" i="4"/>
  <c r="BF33" i="4"/>
  <c r="BF32" i="4"/>
  <c r="BF31" i="4"/>
  <c r="BF30" i="4"/>
  <c r="BF29" i="4"/>
  <c r="BD28" i="4"/>
  <c r="AB28" i="4" s="1"/>
  <c r="BD45" i="4"/>
  <c r="AB45" i="4" s="1"/>
  <c r="BE40" i="4"/>
  <c r="BE39" i="4"/>
  <c r="BE38" i="4"/>
  <c r="BE37" i="4"/>
  <c r="BE36" i="4"/>
  <c r="BE35" i="4"/>
  <c r="BE34" i="4"/>
  <c r="BE33" i="4"/>
  <c r="BE32" i="4"/>
  <c r="BE31" i="4"/>
  <c r="BE30" i="4"/>
  <c r="BE29" i="4"/>
  <c r="BF27" i="4"/>
  <c r="BF26" i="4"/>
  <c r="BF25" i="4"/>
  <c r="BF24" i="4"/>
  <c r="BF23" i="4"/>
  <c r="BF22" i="4"/>
  <c r="BF21" i="4"/>
  <c r="BF20" i="4"/>
  <c r="BF19" i="4"/>
  <c r="BF28" i="4"/>
  <c r="BE27" i="4"/>
  <c r="BE26" i="4"/>
  <c r="BE25" i="4"/>
  <c r="BE24" i="4"/>
  <c r="BE23" i="4"/>
  <c r="BE22" i="4"/>
  <c r="BE21" i="4"/>
  <c r="BE20" i="4"/>
  <c r="BD18" i="4"/>
  <c r="AB18" i="4" s="1"/>
  <c r="BD17" i="4"/>
  <c r="AB17" i="4" s="1"/>
  <c r="BD16" i="4"/>
  <c r="AB16" i="4" s="1"/>
  <c r="BD15" i="4"/>
  <c r="AB15" i="4" s="1"/>
  <c r="BD14" i="4"/>
  <c r="AB14" i="4" s="1"/>
  <c r="BD13" i="4"/>
  <c r="AB13" i="4" s="1"/>
  <c r="BD12" i="4"/>
  <c r="AB12" i="4" s="1"/>
  <c r="BD11" i="4"/>
  <c r="AB11" i="4" s="1"/>
  <c r="BF10" i="4"/>
  <c r="BD9" i="4"/>
  <c r="AB9" i="4" s="1"/>
  <c r="BF8" i="4"/>
  <c r="BD7" i="4"/>
  <c r="AB7" i="4" s="1"/>
  <c r="BF6" i="4"/>
  <c r="BD5" i="4"/>
  <c r="AB5" i="4" s="1"/>
  <c r="BF4" i="4"/>
  <c r="BD3" i="4"/>
  <c r="BE28" i="4"/>
  <c r="BD27" i="4"/>
  <c r="AB27" i="4" s="1"/>
  <c r="BD26" i="4"/>
  <c r="AB26" i="4" s="1"/>
  <c r="BD25" i="4"/>
  <c r="AB25" i="4" s="1"/>
  <c r="BD24" i="4"/>
  <c r="AB24" i="4" s="1"/>
  <c r="BD23" i="4"/>
  <c r="AB23" i="4" s="1"/>
  <c r="BD22" i="4"/>
  <c r="AB22" i="4" s="1"/>
  <c r="BD21" i="4"/>
  <c r="AB21" i="4" s="1"/>
  <c r="BD20" i="4"/>
  <c r="AB20" i="4" s="1"/>
  <c r="BE19" i="4"/>
  <c r="BE10" i="4"/>
  <c r="BE8" i="4"/>
  <c r="BE6" i="4"/>
  <c r="BE4" i="4"/>
  <c r="BF3" i="4"/>
  <c r="BD6" i="4"/>
  <c r="AB6" i="4" s="1"/>
  <c r="BF11" i="4"/>
  <c r="BF13" i="4"/>
  <c r="BF14" i="4"/>
  <c r="BF15" i="4"/>
  <c r="BF17" i="4"/>
  <c r="AD53" i="4"/>
  <c r="S53" i="4" s="1"/>
  <c r="AD52" i="4"/>
  <c r="S52" i="4" s="1"/>
  <c r="AD51" i="4"/>
  <c r="S51" i="4" s="1"/>
  <c r="AD50" i="4"/>
  <c r="S50" i="4" s="1"/>
  <c r="AD49" i="4"/>
  <c r="S49" i="4" s="1"/>
  <c r="AD48" i="4"/>
  <c r="S48" i="4" s="1"/>
  <c r="AD47" i="4"/>
  <c r="S47" i="4" s="1"/>
  <c r="AC53" i="4"/>
  <c r="AC52" i="4"/>
  <c r="AC51" i="4"/>
  <c r="AC50" i="4"/>
  <c r="AC49" i="4"/>
  <c r="AC48" i="4"/>
  <c r="AC47" i="4"/>
  <c r="AC46" i="4"/>
  <c r="AE46" i="4"/>
  <c r="AE45" i="4"/>
  <c r="AE44" i="4"/>
  <c r="AE43" i="4"/>
  <c r="AE42" i="4"/>
  <c r="AE53" i="4"/>
  <c r="AE52" i="4"/>
  <c r="AE51" i="4"/>
  <c r="AE50" i="4"/>
  <c r="AE49" i="4"/>
  <c r="AE48" i="4"/>
  <c r="AE47" i="4"/>
  <c r="AD46" i="4"/>
  <c r="S46" i="4" s="1"/>
  <c r="AD45" i="4"/>
  <c r="S45" i="4" s="1"/>
  <c r="AD44" i="4"/>
  <c r="S44" i="4" s="1"/>
  <c r="AD43" i="4"/>
  <c r="S43" i="4" s="1"/>
  <c r="AD42" i="4"/>
  <c r="S42" i="4" s="1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C44" i="4"/>
  <c r="AC42" i="4"/>
  <c r="AE28" i="4"/>
  <c r="AE27" i="4"/>
  <c r="AE26" i="4"/>
  <c r="AE25" i="4"/>
  <c r="AE24" i="4"/>
  <c r="AE23" i="4"/>
  <c r="AE22" i="4"/>
  <c r="AE21" i="4"/>
  <c r="AD28" i="4"/>
  <c r="S28" i="4" s="1"/>
  <c r="AD27" i="4"/>
  <c r="S27" i="4" s="1"/>
  <c r="AD26" i="4"/>
  <c r="S26" i="4" s="1"/>
  <c r="AD25" i="4"/>
  <c r="S25" i="4" s="1"/>
  <c r="AD24" i="4"/>
  <c r="S24" i="4" s="1"/>
  <c r="AD23" i="4"/>
  <c r="S23" i="4" s="1"/>
  <c r="AD22" i="4"/>
  <c r="S22" i="4" s="1"/>
  <c r="AD21" i="4"/>
  <c r="S21" i="4" s="1"/>
  <c r="AD20" i="4"/>
  <c r="S20" i="4" s="1"/>
  <c r="AC43" i="4"/>
  <c r="AD41" i="4"/>
  <c r="S41" i="4" s="1"/>
  <c r="AD39" i="4"/>
  <c r="S39" i="4" s="1"/>
  <c r="AD37" i="4"/>
  <c r="S37" i="4" s="1"/>
  <c r="AD35" i="4"/>
  <c r="S35" i="4" s="1"/>
  <c r="AD33" i="4"/>
  <c r="S33" i="4" s="1"/>
  <c r="AD31" i="4"/>
  <c r="S31" i="4" s="1"/>
  <c r="AD29" i="4"/>
  <c r="S29" i="4" s="1"/>
  <c r="AC20" i="4"/>
  <c r="AD10" i="4"/>
  <c r="S10" i="4" s="1"/>
  <c r="AD8" i="4"/>
  <c r="AD6" i="4"/>
  <c r="AD4" i="4"/>
  <c r="S4" i="4" s="1"/>
  <c r="AD38" i="4"/>
  <c r="S38" i="4" s="1"/>
  <c r="AD36" i="4"/>
  <c r="S36" i="4" s="1"/>
  <c r="AC41" i="4"/>
  <c r="AC39" i="4"/>
  <c r="AC37" i="4"/>
  <c r="AC35" i="4"/>
  <c r="AC33" i="4"/>
  <c r="AC31" i="4"/>
  <c r="AC29" i="4"/>
  <c r="AE19" i="4"/>
  <c r="AE18" i="4"/>
  <c r="AE17" i="4"/>
  <c r="AE16" i="4"/>
  <c r="AE15" i="4"/>
  <c r="AE14" i="4"/>
  <c r="AE13" i="4"/>
  <c r="AE12" i="4"/>
  <c r="AE11" i="4"/>
  <c r="AC10" i="4"/>
  <c r="AE9" i="4"/>
  <c r="AC8" i="4"/>
  <c r="AE7" i="4"/>
  <c r="AC6" i="4"/>
  <c r="AE5" i="4"/>
  <c r="AC4" i="4"/>
  <c r="AE3" i="4"/>
  <c r="AC45" i="4"/>
  <c r="AD40" i="4"/>
  <c r="S40" i="4" s="1"/>
  <c r="AD34" i="4"/>
  <c r="S34" i="4" s="1"/>
  <c r="AD32" i="4"/>
  <c r="S32" i="4" s="1"/>
  <c r="AD30" i="4"/>
  <c r="S30" i="4" s="1"/>
  <c r="AE4" i="4"/>
  <c r="AO5" i="4"/>
  <c r="W5" i="4" s="1"/>
  <c r="BE5" i="4"/>
  <c r="AQ6" i="4"/>
  <c r="AU8" i="4"/>
  <c r="Y8" i="4" s="1"/>
  <c r="AW9" i="4"/>
  <c r="AC13" i="4"/>
  <c r="AC14" i="4"/>
  <c r="AC15" i="4"/>
  <c r="AC30" i="4"/>
  <c r="AC38" i="4"/>
  <c r="AR52" i="4"/>
  <c r="X52" i="4" s="1"/>
  <c r="AS41" i="4"/>
  <c r="AR37" i="4"/>
  <c r="X37" i="4" s="1"/>
  <c r="AS33" i="4"/>
  <c r="AS8" i="4"/>
  <c r="AS43" i="4"/>
  <c r="BD4" i="4"/>
  <c r="AB4" i="4" s="1"/>
  <c r="AH5" i="4"/>
  <c r="AP5" i="4"/>
  <c r="AX5" i="4"/>
  <c r="Z5" i="4" s="1"/>
  <c r="BF5" i="4"/>
  <c r="AZ6" i="4"/>
  <c r="AD7" i="4"/>
  <c r="BB7" i="4"/>
  <c r="AF8" i="4"/>
  <c r="BD8" i="4"/>
  <c r="AB8" i="4" s="1"/>
  <c r="AX9" i="4"/>
  <c r="Z9" i="4" s="1"/>
  <c r="BF9" i="4"/>
  <c r="AR10" i="4"/>
  <c r="X10" i="4" s="1"/>
  <c r="AD11" i="4"/>
  <c r="S11" i="4" s="1"/>
  <c r="BB11" i="4"/>
  <c r="AD12" i="4"/>
  <c r="S12" i="4" s="1"/>
  <c r="BB12" i="4"/>
  <c r="AD13" i="4"/>
  <c r="S13" i="4" s="1"/>
  <c r="BB13" i="4"/>
  <c r="AD14" i="4"/>
  <c r="S14" i="4" s="1"/>
  <c r="BB14" i="4"/>
  <c r="AD15" i="4"/>
  <c r="S15" i="4" s="1"/>
  <c r="BB15" i="4"/>
  <c r="AD16" i="4"/>
  <c r="S16" i="4" s="1"/>
  <c r="BB16" i="4"/>
  <c r="AD17" i="4"/>
  <c r="S17" i="4" s="1"/>
  <c r="BB17" i="4"/>
  <c r="AD18" i="4"/>
  <c r="S18" i="4" s="1"/>
  <c r="BB18" i="4"/>
  <c r="AD19" i="4"/>
  <c r="S19" i="4" s="1"/>
  <c r="BD19" i="4"/>
  <c r="AB19" i="4" s="1"/>
  <c r="BA20" i="4"/>
  <c r="AA20" i="4" s="1"/>
  <c r="AC21" i="4"/>
  <c r="BA22" i="4"/>
  <c r="AA22" i="4" s="1"/>
  <c r="AC23" i="4"/>
  <c r="BA24" i="4"/>
  <c r="AA24" i="4" s="1"/>
  <c r="AC25" i="4"/>
  <c r="BA26" i="4"/>
  <c r="AA26" i="4" s="1"/>
  <c r="AC27" i="4"/>
  <c r="BA28" i="4"/>
  <c r="AA28" i="4" s="1"/>
  <c r="BA31" i="4"/>
  <c r="AA31" i="4" s="1"/>
  <c r="BA35" i="4"/>
  <c r="AA35" i="4" s="1"/>
  <c r="BF7" i="4"/>
  <c r="BD10" i="4"/>
  <c r="AB10" i="4" s="1"/>
  <c r="BF12" i="4"/>
  <c r="BF16" i="4"/>
  <c r="BF18" i="4"/>
  <c r="AW53" i="4"/>
  <c r="AW52" i="4"/>
  <c r="AW51" i="4"/>
  <c r="AW50" i="4"/>
  <c r="AW49" i="4"/>
  <c r="AW48" i="4"/>
  <c r="AW47" i="4"/>
  <c r="AW46" i="4"/>
  <c r="AW45" i="4"/>
  <c r="AV53" i="4"/>
  <c r="AV52" i="4"/>
  <c r="AV51" i="4"/>
  <c r="AV50" i="4"/>
  <c r="AV49" i="4"/>
  <c r="AV48" i="4"/>
  <c r="AV47" i="4"/>
  <c r="AV46" i="4"/>
  <c r="AU44" i="4"/>
  <c r="Y44" i="4" s="1"/>
  <c r="AU43" i="4"/>
  <c r="Y43" i="4" s="1"/>
  <c r="AU42" i="4"/>
  <c r="Y42" i="4" s="1"/>
  <c r="AU41" i="4"/>
  <c r="Y41" i="4" s="1"/>
  <c r="AU53" i="4"/>
  <c r="Y53" i="4" s="1"/>
  <c r="AU52" i="4"/>
  <c r="Y52" i="4" s="1"/>
  <c r="AU51" i="4"/>
  <c r="Y51" i="4" s="1"/>
  <c r="AU50" i="4"/>
  <c r="Y50" i="4" s="1"/>
  <c r="AU49" i="4"/>
  <c r="Y49" i="4" s="1"/>
  <c r="AU48" i="4"/>
  <c r="Y48" i="4" s="1"/>
  <c r="AU47" i="4"/>
  <c r="Y47" i="4" s="1"/>
  <c r="AU46" i="4"/>
  <c r="Y46" i="4" s="1"/>
  <c r="AV45" i="4"/>
  <c r="AW44" i="4"/>
  <c r="AW43" i="4"/>
  <c r="AW42" i="4"/>
  <c r="AV40" i="4"/>
  <c r="AV39" i="4"/>
  <c r="AV38" i="4"/>
  <c r="AV37" i="4"/>
  <c r="AV36" i="4"/>
  <c r="AV35" i="4"/>
  <c r="AV34" i="4"/>
  <c r="AV33" i="4"/>
  <c r="AV32" i="4"/>
  <c r="AV31" i="4"/>
  <c r="AV30" i="4"/>
  <c r="AV29" i="4"/>
  <c r="AV44" i="4"/>
  <c r="AV43" i="4"/>
  <c r="AV42" i="4"/>
  <c r="AW41" i="4"/>
  <c r="AU40" i="4"/>
  <c r="Y40" i="4" s="1"/>
  <c r="AU39" i="4"/>
  <c r="Y39" i="4" s="1"/>
  <c r="AU38" i="4"/>
  <c r="Y38" i="4" s="1"/>
  <c r="AU37" i="4"/>
  <c r="Y37" i="4" s="1"/>
  <c r="AU36" i="4"/>
  <c r="Y36" i="4" s="1"/>
  <c r="AU35" i="4"/>
  <c r="Y35" i="4" s="1"/>
  <c r="AU34" i="4"/>
  <c r="Y34" i="4" s="1"/>
  <c r="AU33" i="4"/>
  <c r="Y33" i="4" s="1"/>
  <c r="AU32" i="4"/>
  <c r="Y32" i="4" s="1"/>
  <c r="AU31" i="4"/>
  <c r="Y31" i="4" s="1"/>
  <c r="AU30" i="4"/>
  <c r="Y30" i="4" s="1"/>
  <c r="AU29" i="4"/>
  <c r="Y29" i="4" s="1"/>
  <c r="AU28" i="4"/>
  <c r="Y28" i="4" s="1"/>
  <c r="AU27" i="4"/>
  <c r="Y27" i="4" s="1"/>
  <c r="AU26" i="4"/>
  <c r="Y26" i="4" s="1"/>
  <c r="AU25" i="4"/>
  <c r="Y25" i="4" s="1"/>
  <c r="AU24" i="4"/>
  <c r="Y24" i="4" s="1"/>
  <c r="AU23" i="4"/>
  <c r="Y23" i="4" s="1"/>
  <c r="AU22" i="4"/>
  <c r="Y22" i="4" s="1"/>
  <c r="AU21" i="4"/>
  <c r="Y21" i="4" s="1"/>
  <c r="AU20" i="4"/>
  <c r="Y20" i="4" s="1"/>
  <c r="AW40" i="4"/>
  <c r="AW39" i="4"/>
  <c r="AW38" i="4"/>
  <c r="AW37" i="4"/>
  <c r="AW36" i="4"/>
  <c r="AW35" i="4"/>
  <c r="AW34" i="4"/>
  <c r="AW33" i="4"/>
  <c r="AW32" i="4"/>
  <c r="AW31" i="4"/>
  <c r="AW30" i="4"/>
  <c r="AW29" i="4"/>
  <c r="AU45" i="4"/>
  <c r="Y45" i="4" s="1"/>
  <c r="AV41" i="4"/>
  <c r="AW28" i="4"/>
  <c r="AW27" i="4"/>
  <c r="AW26" i="4"/>
  <c r="AW25" i="4"/>
  <c r="AW24" i="4"/>
  <c r="AW23" i="4"/>
  <c r="AW22" i="4"/>
  <c r="AW21" i="4"/>
  <c r="AW20" i="4"/>
  <c r="AV19" i="4"/>
  <c r="AV18" i="4"/>
  <c r="AV17" i="4"/>
  <c r="AV16" i="4"/>
  <c r="AV15" i="4"/>
  <c r="AV14" i="4"/>
  <c r="AV13" i="4"/>
  <c r="AV12" i="4"/>
  <c r="AV11" i="4"/>
  <c r="AV9" i="4"/>
  <c r="AV7" i="4"/>
  <c r="AV5" i="4"/>
  <c r="AV3" i="4"/>
  <c r="AV28" i="4"/>
  <c r="AV27" i="4"/>
  <c r="AV26" i="4"/>
  <c r="AV25" i="4"/>
  <c r="AV24" i="4"/>
  <c r="AV23" i="4"/>
  <c r="AV22" i="4"/>
  <c r="AV21" i="4"/>
  <c r="AV20" i="4"/>
  <c r="AU19" i="4"/>
  <c r="AU18" i="4"/>
  <c r="Y18" i="4" s="1"/>
  <c r="AU17" i="4"/>
  <c r="Y17" i="4" s="1"/>
  <c r="AU16" i="4"/>
  <c r="Y16" i="4" s="1"/>
  <c r="AU15" i="4"/>
  <c r="Y15" i="4" s="1"/>
  <c r="AU14" i="4"/>
  <c r="Y14" i="4" s="1"/>
  <c r="AU13" i="4"/>
  <c r="Y13" i="4" s="1"/>
  <c r="AU12" i="4"/>
  <c r="Y12" i="4" s="1"/>
  <c r="AU11" i="4"/>
  <c r="Y11" i="4" s="1"/>
  <c r="AW10" i="4"/>
  <c r="AU9" i="4"/>
  <c r="Y9" i="4" s="1"/>
  <c r="AW8" i="4"/>
  <c r="AU7" i="4"/>
  <c r="Y7" i="4" s="1"/>
  <c r="AW6" i="4"/>
  <c r="AU5" i="4"/>
  <c r="Y5" i="4" s="1"/>
  <c r="AW4" i="4"/>
  <c r="AU3" i="4"/>
  <c r="AP53" i="4"/>
  <c r="AP52" i="4"/>
  <c r="AP51" i="4"/>
  <c r="AP50" i="4"/>
  <c r="AP49" i="4"/>
  <c r="AP48" i="4"/>
  <c r="AP47" i="4"/>
  <c r="AO53" i="4"/>
  <c r="W53" i="4" s="1"/>
  <c r="AO52" i="4"/>
  <c r="W52" i="4" s="1"/>
  <c r="AO51" i="4"/>
  <c r="W51" i="4" s="1"/>
  <c r="AO50" i="4"/>
  <c r="W50" i="4" s="1"/>
  <c r="AO49" i="4"/>
  <c r="W49" i="4" s="1"/>
  <c r="AO48" i="4"/>
  <c r="W48" i="4" s="1"/>
  <c r="AO47" i="4"/>
  <c r="W47" i="4" s="1"/>
  <c r="AO46" i="4"/>
  <c r="W46" i="4" s="1"/>
  <c r="AO45" i="4"/>
  <c r="W45" i="4" s="1"/>
  <c r="AP46" i="4"/>
  <c r="AQ44" i="4"/>
  <c r="AQ43" i="4"/>
  <c r="AQ42" i="4"/>
  <c r="AQ41" i="4"/>
  <c r="AQ45" i="4"/>
  <c r="AP44" i="4"/>
  <c r="AP43" i="4"/>
  <c r="AP42" i="4"/>
  <c r="AP45" i="4"/>
  <c r="AO44" i="4"/>
  <c r="W44" i="4" s="1"/>
  <c r="AO43" i="4"/>
  <c r="W43" i="4" s="1"/>
  <c r="AO42" i="4"/>
  <c r="W42" i="4" s="1"/>
  <c r="AQ52" i="4"/>
  <c r="AQ50" i="4"/>
  <c r="AQ48" i="4"/>
  <c r="AQ46" i="4"/>
  <c r="AQ40" i="4"/>
  <c r="AQ39" i="4"/>
  <c r="AQ38" i="4"/>
  <c r="AQ37" i="4"/>
  <c r="AQ36" i="4"/>
  <c r="AQ35" i="4"/>
  <c r="AQ34" i="4"/>
  <c r="AQ33" i="4"/>
  <c r="AQ32" i="4"/>
  <c r="AQ31" i="4"/>
  <c r="AQ30" i="4"/>
  <c r="AQ29" i="4"/>
  <c r="AP41" i="4"/>
  <c r="AP40" i="4"/>
  <c r="AP39" i="4"/>
  <c r="AP38" i="4"/>
  <c r="AP37" i="4"/>
  <c r="AP36" i="4"/>
  <c r="AP35" i="4"/>
  <c r="AP34" i="4"/>
  <c r="AP33" i="4"/>
  <c r="AP32" i="4"/>
  <c r="AP31" i="4"/>
  <c r="AP30" i="4"/>
  <c r="AP29" i="4"/>
  <c r="AQ28" i="4"/>
  <c r="AQ27" i="4"/>
  <c r="AQ26" i="4"/>
  <c r="AQ25" i="4"/>
  <c r="AQ24" i="4"/>
  <c r="AQ23" i="4"/>
  <c r="AQ22" i="4"/>
  <c r="AQ21" i="4"/>
  <c r="AQ20" i="4"/>
  <c r="AQ53" i="4"/>
  <c r="AQ49" i="4"/>
  <c r="AO41" i="4"/>
  <c r="W41" i="4" s="1"/>
  <c r="AO40" i="4"/>
  <c r="W40" i="4" s="1"/>
  <c r="AO39" i="4"/>
  <c r="W39" i="4" s="1"/>
  <c r="AO38" i="4"/>
  <c r="W38" i="4" s="1"/>
  <c r="AO37" i="4"/>
  <c r="W37" i="4" s="1"/>
  <c r="AO36" i="4"/>
  <c r="W36" i="4" s="1"/>
  <c r="AO35" i="4"/>
  <c r="W35" i="4" s="1"/>
  <c r="AO34" i="4"/>
  <c r="W34" i="4" s="1"/>
  <c r="AO33" i="4"/>
  <c r="W33" i="4" s="1"/>
  <c r="AO32" i="4"/>
  <c r="AO31" i="4"/>
  <c r="W31" i="4" s="1"/>
  <c r="AO30" i="4"/>
  <c r="W30" i="4" s="1"/>
  <c r="AO29" i="4"/>
  <c r="W29" i="4" s="1"/>
  <c r="AP28" i="4"/>
  <c r="AP27" i="4"/>
  <c r="AP26" i="4"/>
  <c r="AP25" i="4"/>
  <c r="AP24" i="4"/>
  <c r="AP23" i="4"/>
  <c r="AP22" i="4"/>
  <c r="AP21" i="4"/>
  <c r="AP20" i="4"/>
  <c r="AO28" i="4"/>
  <c r="W28" i="4" s="1"/>
  <c r="AO27" i="4"/>
  <c r="W27" i="4" s="1"/>
  <c r="AO26" i="4"/>
  <c r="W26" i="4" s="1"/>
  <c r="AO25" i="4"/>
  <c r="AO24" i="4"/>
  <c r="AO23" i="4"/>
  <c r="AO22" i="4"/>
  <c r="AO21" i="4"/>
  <c r="W21" i="4" s="1"/>
  <c r="AO20" i="4"/>
  <c r="W20" i="4" s="1"/>
  <c r="AP10" i="4"/>
  <c r="AP8" i="4"/>
  <c r="AP6" i="4"/>
  <c r="AP4" i="4"/>
  <c r="AQ51" i="4"/>
  <c r="AQ19" i="4"/>
  <c r="AQ18" i="4"/>
  <c r="AQ17" i="4"/>
  <c r="AQ16" i="4"/>
  <c r="AQ15" i="4"/>
  <c r="AQ14" i="4"/>
  <c r="AQ13" i="4"/>
  <c r="AQ12" i="4"/>
  <c r="AQ11" i="4"/>
  <c r="AO10" i="4"/>
  <c r="W10" i="4" s="1"/>
  <c r="AQ9" i="4"/>
  <c r="AO8" i="4"/>
  <c r="W8" i="4" s="1"/>
  <c r="AQ7" i="4"/>
  <c r="AO6" i="4"/>
  <c r="W6" i="4" s="1"/>
  <c r="AQ5" i="4"/>
  <c r="AO4" i="4"/>
  <c r="W4" i="4" s="1"/>
  <c r="AQ3" i="4"/>
  <c r="AC3" i="4"/>
  <c r="AU4" i="4"/>
  <c r="Y4" i="4" s="1"/>
  <c r="AW5" i="4"/>
  <c r="AC7" i="4"/>
  <c r="AE8" i="4"/>
  <c r="AO9" i="4"/>
  <c r="BE9" i="4"/>
  <c r="AQ10" i="4"/>
  <c r="AC11" i="4"/>
  <c r="AC12" i="4"/>
  <c r="AC16" i="4"/>
  <c r="AC17" i="4"/>
  <c r="AC18" i="4"/>
  <c r="AC19" i="4"/>
  <c r="AC34" i="4"/>
  <c r="AX53" i="4"/>
  <c r="Z53" i="4" s="1"/>
  <c r="AX52" i="4"/>
  <c r="Z52" i="4" s="1"/>
  <c r="AX51" i="4"/>
  <c r="Z51" i="4" s="1"/>
  <c r="AX50" i="4"/>
  <c r="Z50" i="4" s="1"/>
  <c r="AX49" i="4"/>
  <c r="Z49" i="4" s="1"/>
  <c r="AX48" i="4"/>
  <c r="Z48" i="4" s="1"/>
  <c r="AX47" i="4"/>
  <c r="Z47" i="4" s="1"/>
  <c r="AX46" i="4"/>
  <c r="Z46" i="4" s="1"/>
  <c r="AX45" i="4"/>
  <c r="Z45" i="4" s="1"/>
  <c r="AY44" i="4"/>
  <c r="AY43" i="4"/>
  <c r="AY42" i="4"/>
  <c r="AY41" i="4"/>
  <c r="AX44" i="4"/>
  <c r="Z44" i="4" s="1"/>
  <c r="AX43" i="4"/>
  <c r="Z43" i="4" s="1"/>
  <c r="AX42" i="4"/>
  <c r="Z42" i="4" s="1"/>
  <c r="AZ53" i="4"/>
  <c r="AZ51" i="4"/>
  <c r="AZ49" i="4"/>
  <c r="AZ47" i="4"/>
  <c r="AZ45" i="4"/>
  <c r="AX41" i="4"/>
  <c r="Z41" i="4" s="1"/>
  <c r="AZ40" i="4"/>
  <c r="AZ39" i="4"/>
  <c r="AZ38" i="4"/>
  <c r="AZ37" i="4"/>
  <c r="AZ36" i="4"/>
  <c r="AZ35" i="4"/>
  <c r="AZ34" i="4"/>
  <c r="AZ33" i="4"/>
  <c r="AZ32" i="4"/>
  <c r="AZ31" i="4"/>
  <c r="AZ30" i="4"/>
  <c r="AZ29" i="4"/>
  <c r="AY53" i="4"/>
  <c r="AY51" i="4"/>
  <c r="AY49" i="4"/>
  <c r="AY47" i="4"/>
  <c r="AY45" i="4"/>
  <c r="AY40" i="4"/>
  <c r="AY39" i="4"/>
  <c r="AY38" i="4"/>
  <c r="AY37" i="4"/>
  <c r="AY36" i="4"/>
  <c r="AY35" i="4"/>
  <c r="AY34" i="4"/>
  <c r="AY33" i="4"/>
  <c r="AY32" i="4"/>
  <c r="AY31" i="4"/>
  <c r="AY30" i="4"/>
  <c r="AY29" i="4"/>
  <c r="AZ52" i="4"/>
  <c r="AZ48" i="4"/>
  <c r="AX40" i="4"/>
  <c r="Z40" i="4" s="1"/>
  <c r="AX39" i="4"/>
  <c r="Z39" i="4" s="1"/>
  <c r="AX38" i="4"/>
  <c r="Z38" i="4" s="1"/>
  <c r="AX37" i="4"/>
  <c r="Z37" i="4" s="1"/>
  <c r="AX36" i="4"/>
  <c r="Z36" i="4" s="1"/>
  <c r="AX35" i="4"/>
  <c r="Z35" i="4" s="1"/>
  <c r="AX34" i="4"/>
  <c r="Z34" i="4" s="1"/>
  <c r="AX33" i="4"/>
  <c r="Z33" i="4" s="1"/>
  <c r="AX32" i="4"/>
  <c r="Z32" i="4" s="1"/>
  <c r="AX31" i="4"/>
  <c r="Z31" i="4" s="1"/>
  <c r="AX30" i="4"/>
  <c r="Z30" i="4" s="1"/>
  <c r="AX29" i="4"/>
  <c r="Z29" i="4" s="1"/>
  <c r="AY28" i="4"/>
  <c r="AY27" i="4"/>
  <c r="AY26" i="4"/>
  <c r="AY25" i="4"/>
  <c r="AY24" i="4"/>
  <c r="AY23" i="4"/>
  <c r="AY22" i="4"/>
  <c r="AY21" i="4"/>
  <c r="AY20" i="4"/>
  <c r="AY52" i="4"/>
  <c r="AY48" i="4"/>
  <c r="AZ43" i="4"/>
  <c r="AZ41" i="4"/>
  <c r="AX28" i="4"/>
  <c r="Z28" i="4" s="1"/>
  <c r="AX27" i="4"/>
  <c r="Z27" i="4" s="1"/>
  <c r="AX26" i="4"/>
  <c r="Z26" i="4" s="1"/>
  <c r="AX25" i="4"/>
  <c r="Z25" i="4" s="1"/>
  <c r="AX24" i="4"/>
  <c r="Z24" i="4" s="1"/>
  <c r="AX23" i="4"/>
  <c r="Z23" i="4" s="1"/>
  <c r="AX22" i="4"/>
  <c r="Z22" i="4" s="1"/>
  <c r="AX21" i="4"/>
  <c r="AX20" i="4"/>
  <c r="Z20" i="4" s="1"/>
  <c r="AX19" i="4"/>
  <c r="Z19" i="4" s="1"/>
  <c r="AZ46" i="4"/>
  <c r="AZ18" i="4"/>
  <c r="AZ17" i="4"/>
  <c r="AZ16" i="4"/>
  <c r="AZ15" i="4"/>
  <c r="AZ14" i="4"/>
  <c r="AZ13" i="4"/>
  <c r="AZ12" i="4"/>
  <c r="AZ11" i="4"/>
  <c r="AX10" i="4"/>
  <c r="Z10" i="4" s="1"/>
  <c r="AZ9" i="4"/>
  <c r="AX8" i="4"/>
  <c r="Z8" i="4" s="1"/>
  <c r="AZ7" i="4"/>
  <c r="AX6" i="4"/>
  <c r="Z6" i="4" s="1"/>
  <c r="AZ5" i="4"/>
  <c r="AX4" i="4"/>
  <c r="Z4" i="4" s="1"/>
  <c r="AZ3" i="4"/>
  <c r="AY46" i="4"/>
  <c r="AZ44" i="4"/>
  <c r="AZ19" i="4"/>
  <c r="AY18" i="4"/>
  <c r="AY17" i="4"/>
  <c r="AY16" i="4"/>
  <c r="AY15" i="4"/>
  <c r="AY14" i="4"/>
  <c r="AY13" i="4"/>
  <c r="AY12" i="4"/>
  <c r="AY11" i="4"/>
  <c r="AY9" i="4"/>
  <c r="AY7" i="4"/>
  <c r="AY5" i="4"/>
  <c r="AY3" i="4"/>
  <c r="AZ50" i="4"/>
  <c r="AH53" i="4"/>
  <c r="AH52" i="4"/>
  <c r="AH51" i="4"/>
  <c r="AH50" i="4"/>
  <c r="AH49" i="4"/>
  <c r="AH48" i="4"/>
  <c r="AH47" i="4"/>
  <c r="AG53" i="4"/>
  <c r="AG52" i="4"/>
  <c r="AG51" i="4"/>
  <c r="AG50" i="4"/>
  <c r="AG49" i="4"/>
  <c r="AG48" i="4"/>
  <c r="AG47" i="4"/>
  <c r="AG46" i="4"/>
  <c r="AF53" i="4"/>
  <c r="AF52" i="4"/>
  <c r="AF51" i="4"/>
  <c r="AF50" i="4"/>
  <c r="AF49" i="4"/>
  <c r="AF48" i="4"/>
  <c r="AF47" i="4"/>
  <c r="AH45" i="4"/>
  <c r="AH44" i="4"/>
  <c r="AH43" i="4"/>
  <c r="AH42" i="4"/>
  <c r="AH46" i="4"/>
  <c r="AG45" i="4"/>
  <c r="AG44" i="4"/>
  <c r="AG43" i="4"/>
  <c r="AG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46" i="4"/>
  <c r="AF45" i="4"/>
  <c r="AF44" i="4"/>
  <c r="AF43" i="4"/>
  <c r="AF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H28" i="4"/>
  <c r="AH27" i="4"/>
  <c r="AH26" i="4"/>
  <c r="AH25" i="4"/>
  <c r="AH24" i="4"/>
  <c r="AH23" i="4"/>
  <c r="AH22" i="4"/>
  <c r="AH21" i="4"/>
  <c r="AH20" i="4"/>
  <c r="AG28" i="4"/>
  <c r="AG27" i="4"/>
  <c r="AG26" i="4"/>
  <c r="AG25" i="4"/>
  <c r="AG24" i="4"/>
  <c r="AG23" i="4"/>
  <c r="AG22" i="4"/>
  <c r="AG21" i="4"/>
  <c r="AF19" i="4"/>
  <c r="AF18" i="4"/>
  <c r="AF17" i="4"/>
  <c r="AF16" i="4"/>
  <c r="AF15" i="4"/>
  <c r="AF14" i="4"/>
  <c r="AF13" i="4"/>
  <c r="AF12" i="4"/>
  <c r="AF11" i="4"/>
  <c r="AH10" i="4"/>
  <c r="AF9" i="4"/>
  <c r="AH8" i="4"/>
  <c r="AF7" i="4"/>
  <c r="AH6" i="4"/>
  <c r="AF5" i="4"/>
  <c r="AH4" i="4"/>
  <c r="AF3" i="4"/>
  <c r="AF28" i="4"/>
  <c r="AF27" i="4"/>
  <c r="AF26" i="4"/>
  <c r="AF25" i="4"/>
  <c r="AF24" i="4"/>
  <c r="AF23" i="4"/>
  <c r="AF22" i="4"/>
  <c r="AF21" i="4"/>
  <c r="AG20" i="4"/>
  <c r="AG10" i="4"/>
  <c r="AG8" i="4"/>
  <c r="AG6" i="4"/>
  <c r="AG4" i="4"/>
  <c r="AD3" i="4"/>
  <c r="AF4" i="4"/>
  <c r="T4" i="4" s="1"/>
  <c r="AV4" i="4"/>
  <c r="BB53" i="4"/>
  <c r="BB52" i="4"/>
  <c r="BB51" i="4"/>
  <c r="BB50" i="4"/>
  <c r="BB49" i="4"/>
  <c r="BB48" i="4"/>
  <c r="BB47" i="4"/>
  <c r="BB46" i="4"/>
  <c r="BA53" i="4"/>
  <c r="AA53" i="4" s="1"/>
  <c r="BA52" i="4"/>
  <c r="AA52" i="4" s="1"/>
  <c r="BA51" i="4"/>
  <c r="AA51" i="4" s="1"/>
  <c r="BA50" i="4"/>
  <c r="AA50" i="4" s="1"/>
  <c r="BA49" i="4"/>
  <c r="AA49" i="4" s="1"/>
  <c r="BA48" i="4"/>
  <c r="AA48" i="4" s="1"/>
  <c r="BA47" i="4"/>
  <c r="AA47" i="4" s="1"/>
  <c r="BA46" i="4"/>
  <c r="AA46" i="4" s="1"/>
  <c r="BA45" i="4"/>
  <c r="AA45" i="4" s="1"/>
  <c r="BC45" i="4"/>
  <c r="BC44" i="4"/>
  <c r="BC43" i="4"/>
  <c r="BC42" i="4"/>
  <c r="BC41" i="4"/>
  <c r="BC53" i="4"/>
  <c r="BC52" i="4"/>
  <c r="BC51" i="4"/>
  <c r="BC50" i="4"/>
  <c r="BC49" i="4"/>
  <c r="BC48" i="4"/>
  <c r="BC47" i="4"/>
  <c r="BC46" i="4"/>
  <c r="BB45" i="4"/>
  <c r="BB44" i="4"/>
  <c r="BB43" i="4"/>
  <c r="BB42" i="4"/>
  <c r="BB41" i="4"/>
  <c r="BC40" i="4"/>
  <c r="BC39" i="4"/>
  <c r="BC38" i="4"/>
  <c r="BC37" i="4"/>
  <c r="BC36" i="4"/>
  <c r="BC35" i="4"/>
  <c r="BC34" i="4"/>
  <c r="BC33" i="4"/>
  <c r="BC32" i="4"/>
  <c r="BC31" i="4"/>
  <c r="BC30" i="4"/>
  <c r="BC29" i="4"/>
  <c r="BC28" i="4"/>
  <c r="BA43" i="4"/>
  <c r="AA43" i="4" s="1"/>
  <c r="BA41" i="4"/>
  <c r="AA41" i="4" s="1"/>
  <c r="BC27" i="4"/>
  <c r="BC26" i="4"/>
  <c r="BC25" i="4"/>
  <c r="BC24" i="4"/>
  <c r="BC23" i="4"/>
  <c r="BC22" i="4"/>
  <c r="BC21" i="4"/>
  <c r="BC20" i="4"/>
  <c r="BB28" i="4"/>
  <c r="BB27" i="4"/>
  <c r="BB26" i="4"/>
  <c r="BB25" i="4"/>
  <c r="BB24" i="4"/>
  <c r="BB23" i="4"/>
  <c r="BB22" i="4"/>
  <c r="BB21" i="4"/>
  <c r="BB20" i="4"/>
  <c r="BB19" i="4"/>
  <c r="BA44" i="4"/>
  <c r="AA44" i="4" s="1"/>
  <c r="BB40" i="4"/>
  <c r="BB38" i="4"/>
  <c r="BB36" i="4"/>
  <c r="BB34" i="4"/>
  <c r="BB32" i="4"/>
  <c r="BB30" i="4"/>
  <c r="BA19" i="4"/>
  <c r="AA19" i="4" s="1"/>
  <c r="BB10" i="4"/>
  <c r="BB8" i="4"/>
  <c r="BB6" i="4"/>
  <c r="BB4" i="4"/>
  <c r="BA42" i="4"/>
  <c r="AA42" i="4" s="1"/>
  <c r="BB37" i="4"/>
  <c r="BB35" i="4"/>
  <c r="BA40" i="4"/>
  <c r="AA40" i="4" s="1"/>
  <c r="BA38" i="4"/>
  <c r="AA38" i="4" s="1"/>
  <c r="BA36" i="4"/>
  <c r="AA36" i="4" s="1"/>
  <c r="BA34" i="4"/>
  <c r="AA34" i="4" s="1"/>
  <c r="BA32" i="4"/>
  <c r="AA32" i="4" s="1"/>
  <c r="BA30" i="4"/>
  <c r="AA30" i="4" s="1"/>
  <c r="BC18" i="4"/>
  <c r="BC17" i="4"/>
  <c r="BC16" i="4"/>
  <c r="BC15" i="4"/>
  <c r="BC14" i="4"/>
  <c r="BC13" i="4"/>
  <c r="BC12" i="4"/>
  <c r="BC11" i="4"/>
  <c r="BA10" i="4"/>
  <c r="AA10" i="4" s="1"/>
  <c r="BC9" i="4"/>
  <c r="BA8" i="4"/>
  <c r="AA8" i="4" s="1"/>
  <c r="BC7" i="4"/>
  <c r="BA6" i="4"/>
  <c r="AA6" i="4" s="1"/>
  <c r="BC5" i="4"/>
  <c r="BA4" i="4"/>
  <c r="AA4" i="4" s="1"/>
  <c r="BC3" i="4"/>
  <c r="BB39" i="4"/>
  <c r="BB33" i="4"/>
  <c r="BB31" i="4"/>
  <c r="AG3" i="4"/>
  <c r="AO3" i="4"/>
  <c r="AW3" i="4"/>
  <c r="BE3" i="4"/>
  <c r="AQ4" i="4"/>
  <c r="AY4" i="4"/>
  <c r="AC5" i="4"/>
  <c r="BA5" i="4"/>
  <c r="AA5" i="4" s="1"/>
  <c r="AE6" i="4"/>
  <c r="AU6" i="4"/>
  <c r="Y6" i="4" s="1"/>
  <c r="BC6" i="4"/>
  <c r="AG7" i="4"/>
  <c r="AO7" i="4"/>
  <c r="W7" i="4" s="1"/>
  <c r="AW7" i="4"/>
  <c r="BE7" i="4"/>
  <c r="AQ8" i="4"/>
  <c r="AY8" i="4"/>
  <c r="AC9" i="4"/>
  <c r="BA9" i="4"/>
  <c r="AA9" i="4" s="1"/>
  <c r="AE10" i="4"/>
  <c r="AU10" i="4"/>
  <c r="Y10" i="4" s="1"/>
  <c r="BC10" i="4"/>
  <c r="AG11" i="4"/>
  <c r="AO11" i="4"/>
  <c r="W11" i="4" s="1"/>
  <c r="AW11" i="4"/>
  <c r="BE11" i="4"/>
  <c r="AG12" i="4"/>
  <c r="AO12" i="4"/>
  <c r="W12" i="4" s="1"/>
  <c r="AW12" i="4"/>
  <c r="BE12" i="4"/>
  <c r="AG13" i="4"/>
  <c r="AO13" i="4"/>
  <c r="W13" i="4" s="1"/>
  <c r="AW13" i="4"/>
  <c r="BE13" i="4"/>
  <c r="AG14" i="4"/>
  <c r="AO14" i="4"/>
  <c r="W14" i="4" s="1"/>
  <c r="AW14" i="4"/>
  <c r="BE14" i="4"/>
  <c r="AG15" i="4"/>
  <c r="AO15" i="4"/>
  <c r="W15" i="4" s="1"/>
  <c r="AW15" i="4"/>
  <c r="BE15" i="4"/>
  <c r="AG16" i="4"/>
  <c r="AO16" i="4"/>
  <c r="AW16" i="4"/>
  <c r="BE16" i="4"/>
  <c r="AG17" i="4"/>
  <c r="AO17" i="4"/>
  <c r="AW17" i="4"/>
  <c r="BE17" i="4"/>
  <c r="AG18" i="4"/>
  <c r="AO18" i="4"/>
  <c r="W18" i="4" s="1"/>
  <c r="AW18" i="4"/>
  <c r="BE18" i="4"/>
  <c r="AG19" i="4"/>
  <c r="AO19" i="4"/>
  <c r="W19" i="4" s="1"/>
  <c r="AW19" i="4"/>
  <c r="AE20" i="4"/>
  <c r="AZ21" i="4"/>
  <c r="AZ23" i="4"/>
  <c r="AZ25" i="4"/>
  <c r="AZ27" i="4"/>
  <c r="BA29" i="4"/>
  <c r="AA29" i="4" s="1"/>
  <c r="AC32" i="4"/>
  <c r="AC36" i="4"/>
  <c r="AC40" i="4"/>
  <c r="AQ47" i="4"/>
  <c r="AK53" i="4"/>
  <c r="AK52" i="4"/>
  <c r="AK51" i="4"/>
  <c r="AK50" i="4"/>
  <c r="AK49" i="4"/>
  <c r="AK48" i="4"/>
  <c r="AK47" i="4"/>
  <c r="AK46" i="4"/>
  <c r="AJ46" i="4"/>
  <c r="AI45" i="4"/>
  <c r="U45" i="4" s="1"/>
  <c r="AI44" i="4"/>
  <c r="U44" i="4" s="1"/>
  <c r="AI43" i="4"/>
  <c r="U43" i="4" s="1"/>
  <c r="AI42" i="4"/>
  <c r="U42" i="4" s="1"/>
  <c r="AI46" i="4"/>
  <c r="U46" i="4" s="1"/>
  <c r="AJ53" i="4"/>
  <c r="AJ51" i="4"/>
  <c r="AJ49" i="4"/>
  <c r="AJ47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I53" i="4"/>
  <c r="U53" i="4" s="1"/>
  <c r="AI51" i="4"/>
  <c r="U51" i="4" s="1"/>
  <c r="AI49" i="4"/>
  <c r="U49" i="4" s="1"/>
  <c r="AI47" i="4"/>
  <c r="U47" i="4" s="1"/>
  <c r="AI41" i="4"/>
  <c r="U41" i="4" s="1"/>
  <c r="AI40" i="4"/>
  <c r="U40" i="4" s="1"/>
  <c r="AI39" i="4"/>
  <c r="U39" i="4" s="1"/>
  <c r="AI38" i="4"/>
  <c r="U38" i="4" s="1"/>
  <c r="AI37" i="4"/>
  <c r="U37" i="4" s="1"/>
  <c r="AI36" i="4"/>
  <c r="U36" i="4" s="1"/>
  <c r="AI35" i="4"/>
  <c r="U35" i="4" s="1"/>
  <c r="AI34" i="4"/>
  <c r="U34" i="4" s="1"/>
  <c r="AI33" i="4"/>
  <c r="U33" i="4" s="1"/>
  <c r="AI32" i="4"/>
  <c r="U32" i="4" s="1"/>
  <c r="AI31" i="4"/>
  <c r="U31" i="4" s="1"/>
  <c r="AI30" i="4"/>
  <c r="U30" i="4" s="1"/>
  <c r="AI29" i="4"/>
  <c r="AJ50" i="4"/>
  <c r="AK45" i="4"/>
  <c r="AK43" i="4"/>
  <c r="AI28" i="4"/>
  <c r="U28" i="4" s="1"/>
  <c r="AI27" i="4"/>
  <c r="U27" i="4" s="1"/>
  <c r="AI26" i="4"/>
  <c r="U26" i="4" s="1"/>
  <c r="AI25" i="4"/>
  <c r="U25" i="4" s="1"/>
  <c r="AI24" i="4"/>
  <c r="U24" i="4" s="1"/>
  <c r="AI23" i="4"/>
  <c r="U23" i="4" s="1"/>
  <c r="AI22" i="4"/>
  <c r="U22" i="4" s="1"/>
  <c r="AI21" i="4"/>
  <c r="U21" i="4" s="1"/>
  <c r="AI50" i="4"/>
  <c r="U50" i="4" s="1"/>
  <c r="AJ45" i="4"/>
  <c r="AJ43" i="4"/>
  <c r="AI3" i="4"/>
  <c r="AM3" i="4"/>
  <c r="AK4" i="4"/>
  <c r="AI5" i="4"/>
  <c r="U5" i="4" s="1"/>
  <c r="AM5" i="4"/>
  <c r="AK6" i="4"/>
  <c r="AI7" i="4"/>
  <c r="U7" i="4" s="1"/>
  <c r="AM7" i="4"/>
  <c r="AK8" i="4"/>
  <c r="AI9" i="4"/>
  <c r="U9" i="4" s="1"/>
  <c r="AM9" i="4"/>
  <c r="AK10" i="4"/>
  <c r="AI11" i="4"/>
  <c r="U11" i="4" s="1"/>
  <c r="AM11" i="4"/>
  <c r="AI12" i="4"/>
  <c r="AM12" i="4"/>
  <c r="AI13" i="4"/>
  <c r="U13" i="4" s="1"/>
  <c r="AM13" i="4"/>
  <c r="AI14" i="4"/>
  <c r="AM14" i="4"/>
  <c r="AI15" i="4"/>
  <c r="AM15" i="4"/>
  <c r="AI16" i="4"/>
  <c r="AM16" i="4"/>
  <c r="AI17" i="4"/>
  <c r="AM17" i="4"/>
  <c r="AI18" i="4"/>
  <c r="U18" i="4" s="1"/>
  <c r="AM18" i="4"/>
  <c r="AI19" i="4"/>
  <c r="U19" i="4" s="1"/>
  <c r="AM19" i="4"/>
  <c r="AN20" i="4"/>
  <c r="AN21" i="4"/>
  <c r="AN22" i="4"/>
  <c r="AN23" i="4"/>
  <c r="AN24" i="4"/>
  <c r="AN25" i="4"/>
  <c r="AN26" i="4"/>
  <c r="AN27" i="4"/>
  <c r="AK30" i="4"/>
  <c r="AK32" i="4"/>
  <c r="AK34" i="4"/>
  <c r="AK36" i="4"/>
  <c r="AK38" i="4"/>
  <c r="AK40" i="4"/>
  <c r="AJ42" i="4"/>
  <c r="AI48" i="4"/>
  <c r="U48" i="4" s="1"/>
  <c r="AL53" i="4"/>
  <c r="V53" i="4" s="1"/>
  <c r="AL52" i="4"/>
  <c r="V52" i="4" s="1"/>
  <c r="AL51" i="4"/>
  <c r="V51" i="4" s="1"/>
  <c r="AL50" i="4"/>
  <c r="V50" i="4" s="1"/>
  <c r="AL49" i="4"/>
  <c r="V49" i="4" s="1"/>
  <c r="AL48" i="4"/>
  <c r="V48" i="4" s="1"/>
  <c r="AL47" i="4"/>
  <c r="V47" i="4" s="1"/>
  <c r="AN53" i="4"/>
  <c r="AN52" i="4"/>
  <c r="AN51" i="4"/>
  <c r="AN50" i="4"/>
  <c r="AN49" i="4"/>
  <c r="AN48" i="4"/>
  <c r="AN47" i="4"/>
  <c r="AM45" i="4"/>
  <c r="AM44" i="4"/>
  <c r="AM43" i="4"/>
  <c r="AM42" i="4"/>
  <c r="AM53" i="4"/>
  <c r="AM52" i="4"/>
  <c r="AM51" i="4"/>
  <c r="AM50" i="4"/>
  <c r="AM49" i="4"/>
  <c r="AM48" i="4"/>
  <c r="AM47" i="4"/>
  <c r="AN46" i="4"/>
  <c r="AL45" i="4"/>
  <c r="V45" i="4" s="1"/>
  <c r="AL44" i="4"/>
  <c r="V44" i="4" s="1"/>
  <c r="AL43" i="4"/>
  <c r="V43" i="4" s="1"/>
  <c r="AL42" i="4"/>
  <c r="V42" i="4" s="1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45" i="4"/>
  <c r="AN44" i="4"/>
  <c r="AN43" i="4"/>
  <c r="AN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46" i="4"/>
  <c r="AM28" i="4"/>
  <c r="AM27" i="4"/>
  <c r="AM26" i="4"/>
  <c r="AM25" i="4"/>
  <c r="AM24" i="4"/>
  <c r="AM23" i="4"/>
  <c r="AM22" i="4"/>
  <c r="AM21" i="4"/>
  <c r="AM20" i="4"/>
  <c r="AL46" i="4"/>
  <c r="V46" i="4" s="1"/>
  <c r="AL28" i="4"/>
  <c r="AL27" i="4"/>
  <c r="V27" i="4" s="1"/>
  <c r="AL26" i="4"/>
  <c r="AL25" i="4"/>
  <c r="V25" i="4" s="1"/>
  <c r="AL24" i="4"/>
  <c r="AL23" i="4"/>
  <c r="V23" i="4" s="1"/>
  <c r="AL22" i="4"/>
  <c r="V22" i="4" s="1"/>
  <c r="AL21" i="4"/>
  <c r="AL20" i="4"/>
  <c r="AJ3" i="4"/>
  <c r="AN3" i="4"/>
  <c r="AL4" i="4"/>
  <c r="V4" i="4" s="1"/>
  <c r="AJ5" i="4"/>
  <c r="AN5" i="4"/>
  <c r="AL6" i="4"/>
  <c r="V6" i="4" s="1"/>
  <c r="AJ7" i="4"/>
  <c r="AN7" i="4"/>
  <c r="AL8" i="4"/>
  <c r="AJ9" i="4"/>
  <c r="AN9" i="4"/>
  <c r="AL10" i="4"/>
  <c r="V10" i="4" s="1"/>
  <c r="AJ11" i="4"/>
  <c r="AN11" i="4"/>
  <c r="AJ12" i="4"/>
  <c r="AN12" i="4"/>
  <c r="AJ13" i="4"/>
  <c r="AN13" i="4"/>
  <c r="AJ14" i="4"/>
  <c r="AN14" i="4"/>
  <c r="AJ15" i="4"/>
  <c r="AN15" i="4"/>
  <c r="AJ16" i="4"/>
  <c r="AN16" i="4"/>
  <c r="AJ17" i="4"/>
  <c r="AN17" i="4"/>
  <c r="AJ18" i="4"/>
  <c r="AN18" i="4"/>
  <c r="AJ19" i="4"/>
  <c r="AN19" i="4"/>
  <c r="AI20" i="4"/>
  <c r="U20" i="4" s="1"/>
  <c r="AL30" i="4"/>
  <c r="V30" i="4" s="1"/>
  <c r="AL32" i="4"/>
  <c r="V32" i="4" s="1"/>
  <c r="AL34" i="4"/>
  <c r="V34" i="4" s="1"/>
  <c r="AL36" i="4"/>
  <c r="V36" i="4" s="1"/>
  <c r="AL38" i="4"/>
  <c r="V38" i="4" s="1"/>
  <c r="AL40" i="4"/>
  <c r="V40" i="4" s="1"/>
  <c r="AK42" i="4"/>
  <c r="AJ48" i="4"/>
  <c r="AT17" i="4" l="1"/>
  <c r="AT41" i="4"/>
  <c r="AR45" i="4"/>
  <c r="X45" i="4" s="1"/>
  <c r="AR3" i="4"/>
  <c r="AS48" i="4"/>
  <c r="AR7" i="4"/>
  <c r="X7" i="4" s="1"/>
  <c r="AS52" i="4"/>
  <c r="AR11" i="4"/>
  <c r="X11" i="4" s="1"/>
  <c r="AT48" i="4"/>
  <c r="AS25" i="4"/>
  <c r="AR15" i="4"/>
  <c r="X15" i="4" s="1"/>
  <c r="AT52" i="4"/>
  <c r="AR19" i="4"/>
  <c r="X19" i="4" s="1"/>
  <c r="AT35" i="4"/>
  <c r="AT20" i="4"/>
  <c r="AT24" i="4"/>
  <c r="AT13" i="4"/>
  <c r="AT28" i="4"/>
  <c r="AS44" i="4"/>
  <c r="AR29" i="4"/>
  <c r="AT30" i="4"/>
  <c r="AR33" i="4"/>
  <c r="X33" i="4" s="1"/>
  <c r="E303" i="2"/>
  <c r="E240" i="2"/>
  <c r="T5" i="4"/>
  <c r="S5" i="4"/>
  <c r="S6" i="4" s="1"/>
  <c r="S8" i="4"/>
  <c r="E114" i="2"/>
  <c r="E177" i="2"/>
  <c r="E51" i="2"/>
  <c r="E52" i="2" s="1"/>
  <c r="S9" i="4"/>
  <c r="Y19" i="4"/>
  <c r="CA6" i="4" s="1"/>
  <c r="Z21" i="4"/>
  <c r="CE10" i="4" s="1"/>
  <c r="AR28" i="4"/>
  <c r="AS34" i="4"/>
  <c r="AS27" i="4"/>
  <c r="AT18" i="4"/>
  <c r="AT14" i="4"/>
  <c r="AR6" i="4"/>
  <c r="X6" i="4" s="1"/>
  <c r="AT32" i="4"/>
  <c r="AR47" i="4"/>
  <c r="X47" i="4" s="1"/>
  <c r="AS10" i="4"/>
  <c r="AS35" i="4"/>
  <c r="AT45" i="4"/>
  <c r="AT4" i="4"/>
  <c r="AT8" i="4"/>
  <c r="AR12" i="4"/>
  <c r="X12" i="4" s="1"/>
  <c r="AR16" i="4"/>
  <c r="X16" i="4" s="1"/>
  <c r="AT29" i="4"/>
  <c r="AT37" i="4"/>
  <c r="AT21" i="4"/>
  <c r="AT25" i="4"/>
  <c r="AR42" i="4"/>
  <c r="X42" i="4" s="1"/>
  <c r="AR49" i="4"/>
  <c r="X49" i="4" s="1"/>
  <c r="AR30" i="4"/>
  <c r="AR34" i="4"/>
  <c r="X34" i="4" s="1"/>
  <c r="AR38" i="4"/>
  <c r="X38" i="4" s="1"/>
  <c r="AR46" i="4"/>
  <c r="X46" i="4" s="1"/>
  <c r="AT42" i="4"/>
  <c r="AS45" i="4"/>
  <c r="AS49" i="4"/>
  <c r="AS53" i="4"/>
  <c r="AT49" i="4"/>
  <c r="AT53" i="4"/>
  <c r="AR24" i="4"/>
  <c r="X24" i="4" s="1"/>
  <c r="AS9" i="4"/>
  <c r="AR43" i="4"/>
  <c r="X43" i="4" s="1"/>
  <c r="AS21" i="4"/>
  <c r="AT19" i="4"/>
  <c r="AT15" i="4"/>
  <c r="AT11" i="4"/>
  <c r="AT7" i="4"/>
  <c r="AT34" i="4"/>
  <c r="AS4" i="4"/>
  <c r="AS29" i="4"/>
  <c r="AS37" i="4"/>
  <c r="AT36" i="4"/>
  <c r="AR5" i="4"/>
  <c r="X5" i="4" s="1"/>
  <c r="AR9" i="4"/>
  <c r="X9" i="4" s="1"/>
  <c r="AR13" i="4"/>
  <c r="X13" i="4" s="1"/>
  <c r="AR17" i="4"/>
  <c r="AT31" i="4"/>
  <c r="AT39" i="4"/>
  <c r="AT22" i="4"/>
  <c r="AT26" i="4"/>
  <c r="AR44" i="4"/>
  <c r="X44" i="4" s="1"/>
  <c r="AR53" i="4"/>
  <c r="X53" i="4" s="1"/>
  <c r="AR31" i="4"/>
  <c r="X31" i="4" s="1"/>
  <c r="AR35" i="4"/>
  <c r="X35" i="4" s="1"/>
  <c r="AR39" i="4"/>
  <c r="X39" i="4" s="1"/>
  <c r="AR48" i="4"/>
  <c r="X48" i="4" s="1"/>
  <c r="AT43" i="4"/>
  <c r="AS46" i="4"/>
  <c r="AS50" i="4"/>
  <c r="AT46" i="4"/>
  <c r="AT50" i="4"/>
  <c r="AR20" i="4"/>
  <c r="X20" i="4" s="1"/>
  <c r="AS5" i="4"/>
  <c r="AR26" i="4"/>
  <c r="AR22" i="4"/>
  <c r="X22" i="4" s="1"/>
  <c r="AS38" i="4"/>
  <c r="AS30" i="4"/>
  <c r="AS23" i="4"/>
  <c r="AT16" i="4"/>
  <c r="AT12" i="4"/>
  <c r="AT3" i="4"/>
  <c r="AT40" i="4"/>
  <c r="AS6" i="4"/>
  <c r="AS31" i="4"/>
  <c r="AS39" i="4"/>
  <c r="AT38" i="4"/>
  <c r="AT6" i="4"/>
  <c r="AT10" i="4"/>
  <c r="AR14" i="4"/>
  <c r="AR18" i="4"/>
  <c r="X18" i="4" s="1"/>
  <c r="AT33" i="4"/>
  <c r="AR51" i="4"/>
  <c r="X51" i="4" s="1"/>
  <c r="AT23" i="4"/>
  <c r="AT27" i="4"/>
  <c r="AS42" i="4"/>
  <c r="AR41" i="4"/>
  <c r="X41" i="4" s="1"/>
  <c r="AR32" i="4"/>
  <c r="X32" i="4" s="1"/>
  <c r="AR36" i="4"/>
  <c r="X36" i="4" s="1"/>
  <c r="AR40" i="4"/>
  <c r="X40" i="4" s="1"/>
  <c r="AR50" i="4"/>
  <c r="X50" i="4" s="1"/>
  <c r="AT44" i="4"/>
  <c r="AS47" i="4"/>
  <c r="AS51" i="4"/>
  <c r="AT47" i="4"/>
  <c r="V8" i="4"/>
  <c r="V14" i="4" s="1"/>
  <c r="W9" i="4"/>
  <c r="W16" i="4" s="1"/>
  <c r="U6" i="4"/>
  <c r="AS36" i="4"/>
  <c r="AR23" i="4"/>
  <c r="AS22" i="4"/>
  <c r="AS16" i="4"/>
  <c r="AS11" i="4"/>
  <c r="AT5" i="4"/>
  <c r="AR4" i="4"/>
  <c r="X4" i="4" s="1"/>
  <c r="AS3" i="4"/>
  <c r="AS15" i="4"/>
  <c r="AS7" i="4"/>
  <c r="AS40" i="4"/>
  <c r="AS32" i="4"/>
  <c r="AS26" i="4"/>
  <c r="AT9" i="4"/>
  <c r="AS28" i="4"/>
  <c r="AR21" i="4"/>
  <c r="AS20" i="4"/>
  <c r="AS14" i="4"/>
  <c r="AR27" i="4"/>
  <c r="AS18" i="4"/>
  <c r="AS13" i="4"/>
  <c r="AR8" i="4"/>
  <c r="X8" i="4" s="1"/>
  <c r="AR25" i="4"/>
  <c r="X25" i="4" s="1"/>
  <c r="AS17" i="4"/>
  <c r="AS12" i="4"/>
  <c r="AS24" i="4"/>
  <c r="AS19" i="4"/>
  <c r="CA8" i="4"/>
  <c r="CG9" i="4"/>
  <c r="CG7" i="4"/>
  <c r="CG5" i="4"/>
  <c r="CG3" i="4"/>
  <c r="CH10" i="4"/>
  <c r="CF9" i="4"/>
  <c r="CH8" i="4"/>
  <c r="CF7" i="4"/>
  <c r="CH6" i="4"/>
  <c r="CF5" i="4"/>
  <c r="CH4" i="4"/>
  <c r="CF3" i="4"/>
  <c r="CH9" i="4"/>
  <c r="CF8" i="4"/>
  <c r="CH5" i="4"/>
  <c r="CF4" i="4"/>
  <c r="CG8" i="4"/>
  <c r="CG10" i="4"/>
  <c r="CG6" i="4"/>
  <c r="CF10" i="4"/>
  <c r="CH7" i="4"/>
  <c r="CF6" i="4"/>
  <c r="CH3" i="4"/>
  <c r="CG4" i="4"/>
  <c r="CI10" i="4"/>
  <c r="CK9" i="4"/>
  <c r="CI8" i="4"/>
  <c r="CK7" i="4"/>
  <c r="CI6" i="4"/>
  <c r="CK5" i="4"/>
  <c r="CI4" i="4"/>
  <c r="CK3" i="4"/>
  <c r="CJ9" i="4"/>
  <c r="CJ7" i="4"/>
  <c r="CJ5" i="4"/>
  <c r="CJ3" i="4"/>
  <c r="CJ10" i="4"/>
  <c r="CJ6" i="4"/>
  <c r="CK4" i="4"/>
  <c r="CI3" i="4"/>
  <c r="CJ8" i="4"/>
  <c r="CI9" i="4"/>
  <c r="CI5" i="4"/>
  <c r="CK8" i="4"/>
  <c r="CI7" i="4"/>
  <c r="CJ4" i="4"/>
  <c r="CK10" i="4"/>
  <c r="CK6" i="4"/>
  <c r="T6" i="4"/>
  <c r="E249" i="2" l="1"/>
  <c r="E241" i="2"/>
  <c r="E312" i="2"/>
  <c r="E304" i="2"/>
  <c r="J40" i="10"/>
  <c r="Q293" i="2"/>
  <c r="I35" i="10"/>
  <c r="K288" i="2"/>
  <c r="J35" i="10"/>
  <c r="Q288" i="2"/>
  <c r="J39" i="10"/>
  <c r="Q292" i="2"/>
  <c r="D36" i="10"/>
  <c r="K282" i="2"/>
  <c r="C36" i="10"/>
  <c r="H282" i="2"/>
  <c r="C35" i="10"/>
  <c r="H281" i="2"/>
  <c r="C39" i="10"/>
  <c r="H285" i="2"/>
  <c r="D35" i="10"/>
  <c r="K281" i="2"/>
  <c r="D32" i="10"/>
  <c r="K223" i="2"/>
  <c r="D30" i="10"/>
  <c r="K221" i="2"/>
  <c r="I40" i="10"/>
  <c r="K293" i="2"/>
  <c r="H35" i="10"/>
  <c r="H288" i="2"/>
  <c r="H37" i="10"/>
  <c r="H290" i="2"/>
  <c r="J36" i="10"/>
  <c r="Q289" i="2"/>
  <c r="I37" i="10"/>
  <c r="K290" i="2"/>
  <c r="H36" i="10"/>
  <c r="H289" i="2"/>
  <c r="H40" i="10"/>
  <c r="H293" i="2"/>
  <c r="E35" i="10"/>
  <c r="Q281" i="2"/>
  <c r="D38" i="10"/>
  <c r="K284" i="2"/>
  <c r="E37" i="10"/>
  <c r="Q283" i="2"/>
  <c r="E36" i="10"/>
  <c r="Q282" i="2"/>
  <c r="E40" i="10"/>
  <c r="Q286" i="2"/>
  <c r="D37" i="10"/>
  <c r="K283" i="2"/>
  <c r="J38" i="10"/>
  <c r="Q291" i="2"/>
  <c r="I36" i="10"/>
  <c r="K289" i="2"/>
  <c r="I38" i="10"/>
  <c r="K291" i="2"/>
  <c r="I39" i="10"/>
  <c r="K292" i="2"/>
  <c r="J37" i="10"/>
  <c r="Q290" i="2"/>
  <c r="C38" i="10"/>
  <c r="H284" i="2"/>
  <c r="C40" i="10"/>
  <c r="H286" i="2"/>
  <c r="C37" i="10"/>
  <c r="H283" i="2"/>
  <c r="D39" i="10"/>
  <c r="K285" i="2"/>
  <c r="H39" i="10"/>
  <c r="H292" i="2"/>
  <c r="H38" i="10"/>
  <c r="H291" i="2"/>
  <c r="E39" i="10"/>
  <c r="Q285" i="2"/>
  <c r="D40" i="10"/>
  <c r="K286" i="2"/>
  <c r="E38" i="10"/>
  <c r="Q284" i="2"/>
  <c r="CA3" i="4"/>
  <c r="BZ7" i="4"/>
  <c r="BZ10" i="4"/>
  <c r="CB10" i="4"/>
  <c r="CB5" i="4"/>
  <c r="CB8" i="4"/>
  <c r="BZ6" i="4"/>
  <c r="CA10" i="4"/>
  <c r="CE7" i="4"/>
  <c r="CB4" i="4"/>
  <c r="BZ9" i="4"/>
  <c r="CB9" i="4"/>
  <c r="CC3" i="4"/>
  <c r="CA5" i="4"/>
  <c r="CA7" i="4"/>
  <c r="BZ5" i="4"/>
  <c r="CB3" i="4"/>
  <c r="CB7" i="4"/>
  <c r="CA4" i="4"/>
  <c r="CA9" i="4"/>
  <c r="BZ3" i="4"/>
  <c r="CB6" i="4"/>
  <c r="BZ4" i="4"/>
  <c r="BZ8" i="4"/>
  <c r="S7" i="4"/>
  <c r="CD9" i="4"/>
  <c r="CE4" i="4"/>
  <c r="CC10" i="4"/>
  <c r="CD5" i="4"/>
  <c r="E186" i="2"/>
  <c r="E178" i="2"/>
  <c r="V18" i="4"/>
  <c r="V19" i="4" s="1"/>
  <c r="E123" i="2"/>
  <c r="E115" i="2"/>
  <c r="CC8" i="4"/>
  <c r="CD4" i="4"/>
  <c r="CC7" i="4"/>
  <c r="CE9" i="4"/>
  <c r="CD6" i="4"/>
  <c r="CE8" i="4"/>
  <c r="CC4" i="4"/>
  <c r="CE3" i="4"/>
  <c r="CD3" i="4"/>
  <c r="CD8" i="4"/>
  <c r="CC5" i="4"/>
  <c r="CC9" i="4"/>
  <c r="CE5" i="4"/>
  <c r="CC6" i="4"/>
  <c r="CD7" i="4"/>
  <c r="CD10" i="4"/>
  <c r="CE6" i="4"/>
  <c r="U12" i="4"/>
  <c r="U14" i="4" s="1"/>
  <c r="X14" i="4"/>
  <c r="X17" i="4" s="1"/>
  <c r="V26" i="4"/>
  <c r="V24" i="4"/>
  <c r="W17" i="4"/>
  <c r="X21" i="4"/>
  <c r="U29" i="4"/>
  <c r="T7" i="4"/>
  <c r="T8" i="4"/>
  <c r="J32" i="10" l="1"/>
  <c r="Q230" i="2"/>
  <c r="C32" i="10"/>
  <c r="H223" i="2"/>
  <c r="C29" i="10"/>
  <c r="H220" i="2"/>
  <c r="H30" i="10"/>
  <c r="H228" i="2"/>
  <c r="I28" i="10"/>
  <c r="K226" i="2"/>
  <c r="J30" i="10"/>
  <c r="Q228" i="2"/>
  <c r="J29" i="10"/>
  <c r="Q227" i="2"/>
  <c r="I27" i="10"/>
  <c r="K225" i="2"/>
  <c r="I30" i="10"/>
  <c r="K228" i="2"/>
  <c r="H32" i="10"/>
  <c r="H230" i="2"/>
  <c r="J28" i="10"/>
  <c r="Q226" i="2"/>
  <c r="C28" i="10"/>
  <c r="H219" i="2"/>
  <c r="D28" i="10"/>
  <c r="K219" i="2"/>
  <c r="D31" i="10"/>
  <c r="K222" i="2"/>
  <c r="C30" i="10"/>
  <c r="H221" i="2"/>
  <c r="E30" i="10"/>
  <c r="Q221" i="2"/>
  <c r="E31" i="10"/>
  <c r="Q222" i="2"/>
  <c r="D29" i="10"/>
  <c r="K220" i="2"/>
  <c r="E28" i="10"/>
  <c r="Q219" i="2"/>
  <c r="E32" i="10"/>
  <c r="Q223" i="2"/>
  <c r="C31" i="10"/>
  <c r="H222" i="2"/>
  <c r="I32" i="10"/>
  <c r="K230" i="2"/>
  <c r="J27" i="10"/>
  <c r="Q225" i="2"/>
  <c r="I31" i="10"/>
  <c r="K229" i="2"/>
  <c r="H29" i="10"/>
  <c r="H227" i="2"/>
  <c r="H28" i="10"/>
  <c r="H226" i="2"/>
  <c r="H31" i="10"/>
  <c r="H229" i="2"/>
  <c r="I29" i="10"/>
  <c r="K227" i="2"/>
  <c r="C27" i="10"/>
  <c r="H218" i="2"/>
  <c r="E27" i="10"/>
  <c r="Q218" i="2"/>
  <c r="H27" i="10"/>
  <c r="H225" i="2"/>
  <c r="J31" i="10"/>
  <c r="Q229" i="2"/>
  <c r="E29" i="10"/>
  <c r="Q220" i="2"/>
  <c r="D27" i="10"/>
  <c r="K218" i="2"/>
  <c r="BI6" i="4"/>
  <c r="BH3" i="4"/>
  <c r="BI4" i="4"/>
  <c r="BH4" i="4"/>
  <c r="BI3" i="4"/>
  <c r="BJ3" i="4"/>
  <c r="BJ4" i="4"/>
  <c r="BH8" i="4"/>
  <c r="BJ8" i="4"/>
  <c r="BI9" i="4"/>
  <c r="BJ7" i="4"/>
  <c r="BH7" i="4"/>
  <c r="BJ5" i="4"/>
  <c r="BH5" i="4"/>
  <c r="BI7" i="4"/>
  <c r="BI5" i="4"/>
  <c r="BH10" i="4"/>
  <c r="BJ10" i="4"/>
  <c r="BI10" i="4"/>
  <c r="BJ9" i="4"/>
  <c r="BH9" i="4"/>
  <c r="BI8" i="4"/>
  <c r="BJ6" i="4"/>
  <c r="BH6" i="4"/>
  <c r="V20" i="4"/>
  <c r="V21" i="4" s="1"/>
  <c r="W22" i="4"/>
  <c r="W24" i="4" s="1"/>
  <c r="W23" i="4"/>
  <c r="U15" i="4"/>
  <c r="U17" i="4" s="1"/>
  <c r="U16" i="4"/>
  <c r="X23" i="4"/>
  <c r="X26" i="4" s="1"/>
  <c r="W32" i="4"/>
  <c r="V28" i="4"/>
  <c r="T9" i="4"/>
  <c r="BN5" i="4" l="1"/>
  <c r="BS5" i="4"/>
  <c r="BO4" i="4"/>
  <c r="BP5" i="4"/>
  <c r="BN4" i="4"/>
  <c r="BN3" i="4"/>
  <c r="BO3" i="4"/>
  <c r="BP4" i="4"/>
  <c r="BP3" i="4"/>
  <c r="BP7" i="4"/>
  <c r="BO8" i="4"/>
  <c r="BO7" i="4"/>
  <c r="BP6" i="4"/>
  <c r="BO6" i="4"/>
  <c r="BP10" i="4"/>
  <c r="BP8" i="4"/>
  <c r="BO9" i="4"/>
  <c r="BN9" i="4"/>
  <c r="BO10" i="4"/>
  <c r="BN6" i="4"/>
  <c r="BN10" i="4"/>
  <c r="BN7" i="4"/>
  <c r="W25" i="4"/>
  <c r="BV4" i="4" s="1"/>
  <c r="E20" i="10" s="1"/>
  <c r="X28" i="4"/>
  <c r="BN8" i="4"/>
  <c r="BP9" i="4"/>
  <c r="X27" i="4"/>
  <c r="X29" i="4" s="1"/>
  <c r="BO5" i="4"/>
  <c r="BQ8" i="4"/>
  <c r="BR5" i="4"/>
  <c r="BQ6" i="4"/>
  <c r="BQ9" i="4"/>
  <c r="BS3" i="4"/>
  <c r="BQ3" i="4"/>
  <c r="BQ5" i="4"/>
  <c r="BS9" i="4"/>
  <c r="BR4" i="4"/>
  <c r="BS4" i="4"/>
  <c r="BR3" i="4"/>
  <c r="BQ4" i="4"/>
  <c r="BS6" i="4"/>
  <c r="BS8" i="4"/>
  <c r="X30" i="4"/>
  <c r="BR9" i="4"/>
  <c r="BQ10" i="4"/>
  <c r="BQ7" i="4"/>
  <c r="BR6" i="4"/>
  <c r="BS10" i="4"/>
  <c r="BR7" i="4"/>
  <c r="BR10" i="4"/>
  <c r="BR8" i="4"/>
  <c r="BS7" i="4"/>
  <c r="T10" i="4"/>
  <c r="BT4" i="4" l="1"/>
  <c r="C20" i="10" s="1"/>
  <c r="BT5" i="4"/>
  <c r="C21" i="10" s="1"/>
  <c r="BV7" i="4"/>
  <c r="E23" i="10" s="1"/>
  <c r="BT7" i="4"/>
  <c r="C23" i="10" s="1"/>
  <c r="BU4" i="4"/>
  <c r="D20" i="10" s="1"/>
  <c r="BT9" i="4"/>
  <c r="BU7" i="4"/>
  <c r="D23" i="10" s="1"/>
  <c r="BT3" i="4"/>
  <c r="C19" i="10" s="1"/>
  <c r="BU5" i="4"/>
  <c r="D21" i="10" s="1"/>
  <c r="BU10" i="4"/>
  <c r="BV3" i="4"/>
  <c r="E19" i="10" s="1"/>
  <c r="BV8" i="4"/>
  <c r="E24" i="10" s="1"/>
  <c r="BU6" i="4"/>
  <c r="D22" i="10" s="1"/>
  <c r="BU9" i="4"/>
  <c r="BV10" i="4"/>
  <c r="BV6" i="4"/>
  <c r="E22" i="10" s="1"/>
  <c r="BT10" i="4"/>
  <c r="BV9" i="4"/>
  <c r="BT8" i="4"/>
  <c r="C24" i="10" s="1"/>
  <c r="BT6" i="4"/>
  <c r="C22" i="10" s="1"/>
  <c r="BV5" i="4"/>
  <c r="E21" i="10" s="1"/>
  <c r="BU3" i="4"/>
  <c r="D19" i="10" s="1"/>
  <c r="BU8" i="4"/>
  <c r="D24" i="10" s="1"/>
  <c r="BW7" i="4"/>
  <c r="H23" i="10" s="1"/>
  <c r="BX5" i="4"/>
  <c r="K164" i="2" s="1"/>
  <c r="BY8" i="4"/>
  <c r="J24" i="10" s="1"/>
  <c r="BY4" i="4"/>
  <c r="BW4" i="4"/>
  <c r="BX3" i="4"/>
  <c r="BY5" i="4"/>
  <c r="J21" i="10" s="1"/>
  <c r="BW5" i="4"/>
  <c r="BX4" i="4"/>
  <c r="BY3" i="4"/>
  <c r="BW3" i="4"/>
  <c r="BW9" i="4"/>
  <c r="BX6" i="4"/>
  <c r="I22" i="10" s="1"/>
  <c r="BW8" i="4"/>
  <c r="BY6" i="4"/>
  <c r="BW6" i="4"/>
  <c r="BX8" i="4"/>
  <c r="BW10" i="4"/>
  <c r="BX9" i="4"/>
  <c r="BY7" i="4"/>
  <c r="BX10" i="4"/>
  <c r="BY9" i="4"/>
  <c r="BX7" i="4"/>
  <c r="BY10" i="4"/>
  <c r="T11" i="4"/>
  <c r="J63" i="5"/>
  <c r="K63" i="5" s="1"/>
  <c r="J62" i="5"/>
  <c r="K62" i="5" s="1"/>
  <c r="J61" i="5"/>
  <c r="K61" i="5" s="1"/>
  <c r="J60" i="5"/>
  <c r="K60" i="5" s="1"/>
  <c r="J59" i="5"/>
  <c r="K59" i="5" s="1"/>
  <c r="AB2" i="5"/>
  <c r="BD2" i="5" s="1"/>
  <c r="AA2" i="5"/>
  <c r="BA2" i="5" s="1"/>
  <c r="BA3" i="5" s="1"/>
  <c r="Z2" i="5"/>
  <c r="AX2" i="5" s="1"/>
  <c r="AX19" i="5" s="1"/>
  <c r="Z19" i="5" s="1"/>
  <c r="Y2" i="5"/>
  <c r="AU2" i="5" s="1"/>
  <c r="AU22" i="5" s="1"/>
  <c r="Y22" i="5" s="1"/>
  <c r="X2" i="5"/>
  <c r="AR2" i="5" s="1"/>
  <c r="H166" i="2" l="1"/>
  <c r="Q167" i="2"/>
  <c r="Q164" i="2"/>
  <c r="I21" i="10"/>
  <c r="H22" i="10"/>
  <c r="H165" i="2"/>
  <c r="Q162" i="2"/>
  <c r="J19" i="10"/>
  <c r="I19" i="10"/>
  <c r="K162" i="2"/>
  <c r="H19" i="10"/>
  <c r="H162" i="2"/>
  <c r="I20" i="10"/>
  <c r="K163" i="2"/>
  <c r="H20" i="10"/>
  <c r="H163" i="2"/>
  <c r="K165" i="2"/>
  <c r="H24" i="10"/>
  <c r="H167" i="2"/>
  <c r="H21" i="10"/>
  <c r="H164" i="2"/>
  <c r="J20" i="10"/>
  <c r="Q163" i="2"/>
  <c r="J23" i="10"/>
  <c r="Q166" i="2"/>
  <c r="K166" i="2"/>
  <c r="I23" i="10"/>
  <c r="I24" i="10"/>
  <c r="K167" i="2"/>
  <c r="J22" i="10"/>
  <c r="Q165" i="2"/>
  <c r="BC5" i="5"/>
  <c r="T12" i="4"/>
  <c r="BE51" i="5"/>
  <c r="BE15" i="5"/>
  <c r="BD14" i="5"/>
  <c r="AB14" i="5" s="1"/>
  <c r="BE11" i="5"/>
  <c r="BD10" i="5"/>
  <c r="AB10" i="5" s="1"/>
  <c r="BE7" i="5"/>
  <c r="BD6" i="5"/>
  <c r="AB6" i="5" s="1"/>
  <c r="BE3" i="5"/>
  <c r="BF31" i="5"/>
  <c r="BF12" i="5"/>
  <c r="BF8" i="5"/>
  <c r="BF4" i="5"/>
  <c r="BE35" i="5"/>
  <c r="AS39" i="5"/>
  <c r="AT21" i="5"/>
  <c r="AS3" i="5"/>
  <c r="AS18" i="5"/>
  <c r="AR38" i="5"/>
  <c r="X38" i="5" s="1"/>
  <c r="AR17" i="5"/>
  <c r="X17" i="5" s="1"/>
  <c r="AR14" i="5"/>
  <c r="X14" i="5" s="1"/>
  <c r="AR10" i="5"/>
  <c r="X10" i="5" s="1"/>
  <c r="AR6" i="5"/>
  <c r="X6" i="5" s="1"/>
  <c r="AS15" i="5"/>
  <c r="AT16" i="5"/>
  <c r="AS11" i="5"/>
  <c r="AT8" i="5"/>
  <c r="AT4" i="5"/>
  <c r="AT19" i="5"/>
  <c r="AT12" i="5"/>
  <c r="AS7" i="5"/>
  <c r="BC49" i="5"/>
  <c r="BC33" i="5"/>
  <c r="BA28" i="5"/>
  <c r="AA28" i="5" s="1"/>
  <c r="BA18" i="5"/>
  <c r="AA18" i="5" s="1"/>
  <c r="BA15" i="5"/>
  <c r="AA15" i="5" s="1"/>
  <c r="BA11" i="5"/>
  <c r="AA11" i="5" s="1"/>
  <c r="BA7" i="5"/>
  <c r="AA7" i="5" s="1"/>
  <c r="BC30" i="5"/>
  <c r="BB19" i="5"/>
  <c r="BB12" i="5"/>
  <c r="BB8" i="5"/>
  <c r="BB4" i="5"/>
  <c r="BC13" i="5"/>
  <c r="AW43" i="5"/>
  <c r="AU13" i="5"/>
  <c r="Y13" i="5" s="1"/>
  <c r="AU9" i="5"/>
  <c r="Y9" i="5" s="1"/>
  <c r="AU5" i="5"/>
  <c r="Y5" i="5" s="1"/>
  <c r="AU41" i="5"/>
  <c r="Y41" i="5" s="1"/>
  <c r="AW24" i="5"/>
  <c r="AU20" i="5"/>
  <c r="Y20" i="5" s="1"/>
  <c r="AV14" i="5"/>
  <c r="AV10" i="5"/>
  <c r="AV6" i="5"/>
  <c r="AV23" i="5"/>
  <c r="AW15" i="5"/>
  <c r="AW11" i="5"/>
  <c r="AW7" i="5"/>
  <c r="AW3" i="5"/>
  <c r="AU3" i="5"/>
  <c r="BC9" i="5"/>
  <c r="BB29" i="5"/>
  <c r="AX4" i="5"/>
  <c r="Z4" i="5" s="1"/>
  <c r="AX8" i="5"/>
  <c r="Z8" i="5" s="1"/>
  <c r="AY9" i="5"/>
  <c r="AZ10" i="5"/>
  <c r="AX12" i="5"/>
  <c r="Z12" i="5" s="1"/>
  <c r="AZ14" i="5"/>
  <c r="AY16" i="5"/>
  <c r="AX25" i="5"/>
  <c r="Z25" i="5" s="1"/>
  <c r="BB53" i="5"/>
  <c r="BA52" i="5"/>
  <c r="AA52" i="5" s="1"/>
  <c r="BC50" i="5"/>
  <c r="BB49" i="5"/>
  <c r="BA48" i="5"/>
  <c r="AA48" i="5" s="1"/>
  <c r="BC46" i="5"/>
  <c r="BB45" i="5"/>
  <c r="BA44" i="5"/>
  <c r="AA44" i="5" s="1"/>
  <c r="BC42" i="5"/>
  <c r="BB41" i="5"/>
  <c r="BA40" i="5"/>
  <c r="AA40" i="5" s="1"/>
  <c r="BC38" i="5"/>
  <c r="BB37" i="5"/>
  <c r="BA36" i="5"/>
  <c r="AA36" i="5" s="1"/>
  <c r="BC34" i="5"/>
  <c r="BB33" i="5"/>
  <c r="BA32" i="5"/>
  <c r="AA32" i="5" s="1"/>
  <c r="BA53" i="5"/>
  <c r="AA53" i="5" s="1"/>
  <c r="BC51" i="5"/>
  <c r="BB50" i="5"/>
  <c r="BA49" i="5"/>
  <c r="AA49" i="5" s="1"/>
  <c r="BC47" i="5"/>
  <c r="BB46" i="5"/>
  <c r="BA45" i="5"/>
  <c r="AA45" i="5" s="1"/>
  <c r="BC43" i="5"/>
  <c r="BB42" i="5"/>
  <c r="BA41" i="5"/>
  <c r="AA41" i="5" s="1"/>
  <c r="BC39" i="5"/>
  <c r="BB38" i="5"/>
  <c r="BA37" i="5"/>
  <c r="AA37" i="5" s="1"/>
  <c r="BC35" i="5"/>
  <c r="BB34" i="5"/>
  <c r="BA33" i="5"/>
  <c r="AA33" i="5" s="1"/>
  <c r="BC52" i="5"/>
  <c r="BB51" i="5"/>
  <c r="BA50" i="5"/>
  <c r="AA50" i="5" s="1"/>
  <c r="BC48" i="5"/>
  <c r="BB47" i="5"/>
  <c r="BA46" i="5"/>
  <c r="AA46" i="5" s="1"/>
  <c r="BC44" i="5"/>
  <c r="BB43" i="5"/>
  <c r="BA42" i="5"/>
  <c r="AA42" i="5" s="1"/>
  <c r="BC40" i="5"/>
  <c r="BB39" i="5"/>
  <c r="BC53" i="5"/>
  <c r="BB52" i="5"/>
  <c r="BA51" i="5"/>
  <c r="AA51" i="5" s="1"/>
  <c r="BC36" i="5"/>
  <c r="BB35" i="5"/>
  <c r="BA34" i="5"/>
  <c r="AA34" i="5" s="1"/>
  <c r="BB30" i="5"/>
  <c r="BA29" i="5"/>
  <c r="AA29" i="5" s="1"/>
  <c r="BC27" i="5"/>
  <c r="BB26" i="5"/>
  <c r="BA25" i="5"/>
  <c r="AA25" i="5" s="1"/>
  <c r="BC23" i="5"/>
  <c r="BB22" i="5"/>
  <c r="BA21" i="5"/>
  <c r="AA21" i="5" s="1"/>
  <c r="BC19" i="5"/>
  <c r="BB18" i="5"/>
  <c r="BA17" i="5"/>
  <c r="AA17" i="5" s="1"/>
  <c r="BC41" i="5"/>
  <c r="BB40" i="5"/>
  <c r="BA39" i="5"/>
  <c r="AA39" i="5" s="1"/>
  <c r="BC37" i="5"/>
  <c r="BB36" i="5"/>
  <c r="BA35" i="5"/>
  <c r="AA35" i="5" s="1"/>
  <c r="BC31" i="5"/>
  <c r="BA30" i="5"/>
  <c r="AA30" i="5" s="1"/>
  <c r="BC28" i="5"/>
  <c r="BB27" i="5"/>
  <c r="BA26" i="5"/>
  <c r="AA26" i="5" s="1"/>
  <c r="BC24" i="5"/>
  <c r="BB23" i="5"/>
  <c r="BA22" i="5"/>
  <c r="AA22" i="5" s="1"/>
  <c r="BC20" i="5"/>
  <c r="BC45" i="5"/>
  <c r="BB44" i="5"/>
  <c r="BA43" i="5"/>
  <c r="AA43" i="5" s="1"/>
  <c r="BA38" i="5"/>
  <c r="AA38" i="5" s="1"/>
  <c r="BC32" i="5"/>
  <c r="BB31" i="5"/>
  <c r="BC29" i="5"/>
  <c r="BB28" i="5"/>
  <c r="BA27" i="5"/>
  <c r="AA27" i="5" s="1"/>
  <c r="BC25" i="5"/>
  <c r="BB24" i="5"/>
  <c r="BA23" i="5"/>
  <c r="AA23" i="5" s="1"/>
  <c r="BC21" i="5"/>
  <c r="BB20" i="5"/>
  <c r="BA19" i="5"/>
  <c r="BC17" i="5"/>
  <c r="BB16" i="5"/>
  <c r="AT3" i="5"/>
  <c r="AX3" i="5"/>
  <c r="BB3" i="5"/>
  <c r="BF3" i="5"/>
  <c r="AU4" i="5"/>
  <c r="Y4" i="5" s="1"/>
  <c r="AY4" i="5"/>
  <c r="BC4" i="5"/>
  <c r="AR5" i="5"/>
  <c r="X5" i="5" s="1"/>
  <c r="AV5" i="5"/>
  <c r="AZ5" i="5"/>
  <c r="BD5" i="5"/>
  <c r="AB5" i="5" s="1"/>
  <c r="AS6" i="5"/>
  <c r="AW6" i="5"/>
  <c r="BA6" i="5"/>
  <c r="AA6" i="5" s="1"/>
  <c r="BE6" i="5"/>
  <c r="AT7" i="5"/>
  <c r="AX7" i="5"/>
  <c r="Z7" i="5" s="1"/>
  <c r="BB7" i="5"/>
  <c r="BF7" i="5"/>
  <c r="AU8" i="5"/>
  <c r="Y8" i="5" s="1"/>
  <c r="AY8" i="5"/>
  <c r="BC8" i="5"/>
  <c r="AR9" i="5"/>
  <c r="X9" i="5" s="1"/>
  <c r="AV9" i="5"/>
  <c r="AZ9" i="5"/>
  <c r="BD9" i="5"/>
  <c r="AB9" i="5" s="1"/>
  <c r="AS10" i="5"/>
  <c r="AW10" i="5"/>
  <c r="BA10" i="5"/>
  <c r="AA10" i="5" s="1"/>
  <c r="BE10" i="5"/>
  <c r="AT11" i="5"/>
  <c r="AX11" i="5"/>
  <c r="Z11" i="5" s="1"/>
  <c r="BB11" i="5"/>
  <c r="BF11" i="5"/>
  <c r="AU12" i="5"/>
  <c r="Y12" i="5" s="1"/>
  <c r="AY12" i="5"/>
  <c r="BC12" i="5"/>
  <c r="AR13" i="5"/>
  <c r="X13" i="5" s="1"/>
  <c r="AV13" i="5"/>
  <c r="AZ13" i="5"/>
  <c r="BD13" i="5"/>
  <c r="AB13" i="5" s="1"/>
  <c r="AS14" i="5"/>
  <c r="AW14" i="5"/>
  <c r="BA14" i="5"/>
  <c r="AA14" i="5" s="1"/>
  <c r="BE14" i="5"/>
  <c r="AT15" i="5"/>
  <c r="AX15" i="5"/>
  <c r="Z15" i="5" s="1"/>
  <c r="BB15" i="5"/>
  <c r="BF15" i="5"/>
  <c r="AU16" i="5"/>
  <c r="Y16" i="5" s="1"/>
  <c r="BA16" i="5"/>
  <c r="AA16" i="5" s="1"/>
  <c r="AT17" i="5"/>
  <c r="BB17" i="5"/>
  <c r="AU18" i="5"/>
  <c r="Y18" i="5" s="1"/>
  <c r="BC18" i="5"/>
  <c r="AV19" i="5"/>
  <c r="BD19" i="5"/>
  <c r="AB19" i="5" s="1"/>
  <c r="AW20" i="5"/>
  <c r="AX21" i="5"/>
  <c r="Z21" i="5" s="1"/>
  <c r="AY22" i="5"/>
  <c r="AZ23" i="5"/>
  <c r="BA24" i="5"/>
  <c r="AA24" i="5" s="1"/>
  <c r="BB25" i="5"/>
  <c r="BC26" i="5"/>
  <c r="BD27" i="5"/>
  <c r="AB27" i="5" s="1"/>
  <c r="BE28" i="5"/>
  <c r="BF29" i="5"/>
  <c r="AR31" i="5"/>
  <c r="AV32" i="5"/>
  <c r="AV34" i="5"/>
  <c r="AX36" i="5"/>
  <c r="Z36" i="5" s="1"/>
  <c r="AZ38" i="5"/>
  <c r="AV42" i="5"/>
  <c r="AZ46" i="5"/>
  <c r="BD50" i="5"/>
  <c r="AB50" i="5" s="1"/>
  <c r="AY13" i="5"/>
  <c r="AY3" i="5"/>
  <c r="BC3" i="5"/>
  <c r="AR4" i="5"/>
  <c r="X4" i="5" s="1"/>
  <c r="AV4" i="5"/>
  <c r="AZ4" i="5"/>
  <c r="BD4" i="5"/>
  <c r="AB4" i="5" s="1"/>
  <c r="AS5" i="5"/>
  <c r="AW5" i="5"/>
  <c r="BA5" i="5"/>
  <c r="AA5" i="5" s="1"/>
  <c r="BE5" i="5"/>
  <c r="AT6" i="5"/>
  <c r="AX6" i="5"/>
  <c r="Z6" i="5" s="1"/>
  <c r="BB6" i="5"/>
  <c r="BF6" i="5"/>
  <c r="AU7" i="5"/>
  <c r="Y7" i="5" s="1"/>
  <c r="AY7" i="5"/>
  <c r="BC7" i="5"/>
  <c r="AR8" i="5"/>
  <c r="X8" i="5" s="1"/>
  <c r="AV8" i="5"/>
  <c r="AZ8" i="5"/>
  <c r="BD8" i="5"/>
  <c r="AB8" i="5" s="1"/>
  <c r="AS9" i="5"/>
  <c r="AW9" i="5"/>
  <c r="BA9" i="5"/>
  <c r="AA9" i="5" s="1"/>
  <c r="BE9" i="5"/>
  <c r="AT10" i="5"/>
  <c r="AX10" i="5"/>
  <c r="Z10" i="5" s="1"/>
  <c r="BB10" i="5"/>
  <c r="BF10" i="5"/>
  <c r="AU11" i="5"/>
  <c r="Y11" i="5" s="1"/>
  <c r="AY11" i="5"/>
  <c r="BC11" i="5"/>
  <c r="AR12" i="5"/>
  <c r="X12" i="5" s="1"/>
  <c r="AV12" i="5"/>
  <c r="AZ12" i="5"/>
  <c r="BD12" i="5"/>
  <c r="AB12" i="5" s="1"/>
  <c r="AS13" i="5"/>
  <c r="AW13" i="5"/>
  <c r="BA13" i="5"/>
  <c r="AA13" i="5" s="1"/>
  <c r="BE13" i="5"/>
  <c r="AT14" i="5"/>
  <c r="AX14" i="5"/>
  <c r="Z14" i="5" s="1"/>
  <c r="BB14" i="5"/>
  <c r="BF14" i="5"/>
  <c r="AU15" i="5"/>
  <c r="Y15" i="5" s="1"/>
  <c r="AY15" i="5"/>
  <c r="BC15" i="5"/>
  <c r="AR16" i="5"/>
  <c r="AW16" i="5"/>
  <c r="BC16" i="5"/>
  <c r="AV17" i="5"/>
  <c r="BD17" i="5"/>
  <c r="AB17" i="5" s="1"/>
  <c r="AW18" i="5"/>
  <c r="BE18" i="5"/>
  <c r="BF19" i="5"/>
  <c r="BA20" i="5"/>
  <c r="AA20" i="5" s="1"/>
  <c r="BB21" i="5"/>
  <c r="BC22" i="5"/>
  <c r="BD23" i="5"/>
  <c r="AB23" i="5" s="1"/>
  <c r="BE24" i="5"/>
  <c r="BF25" i="5"/>
  <c r="AR27" i="5"/>
  <c r="X27" i="5" s="1"/>
  <c r="AS28" i="5"/>
  <c r="AT29" i="5"/>
  <c r="AU30" i="5"/>
  <c r="Y30" i="5" s="1"/>
  <c r="AV31" i="5"/>
  <c r="BB32" i="5"/>
  <c r="BD34" i="5"/>
  <c r="AB34" i="5" s="1"/>
  <c r="BF36" i="5"/>
  <c r="BA47" i="5"/>
  <c r="AA47" i="5" s="1"/>
  <c r="AX53" i="5"/>
  <c r="Z53" i="5" s="1"/>
  <c r="AZ51" i="5"/>
  <c r="AY50" i="5"/>
  <c r="AX49" i="5"/>
  <c r="Z49" i="5" s="1"/>
  <c r="AZ47" i="5"/>
  <c r="AY46" i="5"/>
  <c r="AX45" i="5"/>
  <c r="Z45" i="5" s="1"/>
  <c r="AZ43" i="5"/>
  <c r="AY42" i="5"/>
  <c r="AX41" i="5"/>
  <c r="Z41" i="5" s="1"/>
  <c r="AZ39" i="5"/>
  <c r="AY38" i="5"/>
  <c r="AX37" i="5"/>
  <c r="Z37" i="5" s="1"/>
  <c r="AZ35" i="5"/>
  <c r="AY34" i="5"/>
  <c r="AX33" i="5"/>
  <c r="Z33" i="5" s="1"/>
  <c r="AZ31" i="5"/>
  <c r="AZ52" i="5"/>
  <c r="AY51" i="5"/>
  <c r="AX50" i="5"/>
  <c r="Z50" i="5" s="1"/>
  <c r="AZ48" i="5"/>
  <c r="AY47" i="5"/>
  <c r="AX46" i="5"/>
  <c r="Z46" i="5" s="1"/>
  <c r="AZ44" i="5"/>
  <c r="AY43" i="5"/>
  <c r="AX42" i="5"/>
  <c r="Z42" i="5" s="1"/>
  <c r="AZ40" i="5"/>
  <c r="AY39" i="5"/>
  <c r="AX38" i="5"/>
  <c r="Z38" i="5" s="1"/>
  <c r="AZ36" i="5"/>
  <c r="AY35" i="5"/>
  <c r="AX34" i="5"/>
  <c r="Z34" i="5" s="1"/>
  <c r="AZ53" i="5"/>
  <c r="AY52" i="5"/>
  <c r="AX51" i="5"/>
  <c r="Z51" i="5" s="1"/>
  <c r="AZ49" i="5"/>
  <c r="AY48" i="5"/>
  <c r="AX47" i="5"/>
  <c r="Z47" i="5" s="1"/>
  <c r="AZ45" i="5"/>
  <c r="AY44" i="5"/>
  <c r="AX43" i="5"/>
  <c r="Z43" i="5" s="1"/>
  <c r="AZ41" i="5"/>
  <c r="AY40" i="5"/>
  <c r="AX39" i="5"/>
  <c r="Z39" i="5" s="1"/>
  <c r="AZ50" i="5"/>
  <c r="AY49" i="5"/>
  <c r="AX48" i="5"/>
  <c r="Z48" i="5" s="1"/>
  <c r="AZ33" i="5"/>
  <c r="AZ32" i="5"/>
  <c r="AY31" i="5"/>
  <c r="AX30" i="5"/>
  <c r="Z30" i="5" s="1"/>
  <c r="AZ28" i="5"/>
  <c r="AY27" i="5"/>
  <c r="AX26" i="5"/>
  <c r="Z26" i="5" s="1"/>
  <c r="AZ24" i="5"/>
  <c r="AY23" i="5"/>
  <c r="AX22" i="5"/>
  <c r="Z22" i="5" s="1"/>
  <c r="AZ20" i="5"/>
  <c r="AY19" i="5"/>
  <c r="AX18" i="5"/>
  <c r="AZ16" i="5"/>
  <c r="AY53" i="5"/>
  <c r="AX52" i="5"/>
  <c r="Z52" i="5" s="1"/>
  <c r="AZ34" i="5"/>
  <c r="AY33" i="5"/>
  <c r="AY32" i="5"/>
  <c r="AX31" i="5"/>
  <c r="Z31" i="5" s="1"/>
  <c r="AZ29" i="5"/>
  <c r="AY28" i="5"/>
  <c r="AX27" i="5"/>
  <c r="Z27" i="5" s="1"/>
  <c r="AZ25" i="5"/>
  <c r="AY24" i="5"/>
  <c r="AX23" i="5"/>
  <c r="Z23" i="5" s="1"/>
  <c r="AZ21" i="5"/>
  <c r="AY20" i="5"/>
  <c r="AZ42" i="5"/>
  <c r="AY41" i="5"/>
  <c r="AX40" i="5"/>
  <c r="Z40" i="5" s="1"/>
  <c r="AZ37" i="5"/>
  <c r="AY36" i="5"/>
  <c r="AX35" i="5"/>
  <c r="Z35" i="5" s="1"/>
  <c r="AX32" i="5"/>
  <c r="Z32" i="5" s="1"/>
  <c r="AZ30" i="5"/>
  <c r="AY29" i="5"/>
  <c r="AX28" i="5"/>
  <c r="Z28" i="5" s="1"/>
  <c r="AZ26" i="5"/>
  <c r="AY25" i="5"/>
  <c r="AX24" i="5"/>
  <c r="Z24" i="5" s="1"/>
  <c r="AZ22" i="5"/>
  <c r="AY21" i="5"/>
  <c r="AX20" i="5"/>
  <c r="Z20" i="5" s="1"/>
  <c r="AZ18" i="5"/>
  <c r="AY17" i="5"/>
  <c r="AY5" i="5"/>
  <c r="AZ6" i="5"/>
  <c r="AZ17" i="5"/>
  <c r="AY26" i="5"/>
  <c r="AZ27" i="5"/>
  <c r="AY45" i="5"/>
  <c r="AT53" i="5"/>
  <c r="AS52" i="5"/>
  <c r="AR51" i="5"/>
  <c r="X51" i="5" s="1"/>
  <c r="AT49" i="5"/>
  <c r="AS48" i="5"/>
  <c r="AR47" i="5"/>
  <c r="X47" i="5" s="1"/>
  <c r="AT45" i="5"/>
  <c r="AS44" i="5"/>
  <c r="AR43" i="5"/>
  <c r="X43" i="5" s="1"/>
  <c r="AT41" i="5"/>
  <c r="AS40" i="5"/>
  <c r="AR39" i="5"/>
  <c r="X39" i="5" s="1"/>
  <c r="AT37" i="5"/>
  <c r="AS36" i="5"/>
  <c r="AR35" i="5"/>
  <c r="X35" i="5" s="1"/>
  <c r="AT33" i="5"/>
  <c r="AS32" i="5"/>
  <c r="AS53" i="5"/>
  <c r="AR52" i="5"/>
  <c r="X52" i="5" s="1"/>
  <c r="AT50" i="5"/>
  <c r="AS49" i="5"/>
  <c r="AR48" i="5"/>
  <c r="X48" i="5" s="1"/>
  <c r="AT46" i="5"/>
  <c r="AS45" i="5"/>
  <c r="AR44" i="5"/>
  <c r="X44" i="5" s="1"/>
  <c r="AT42" i="5"/>
  <c r="AS41" i="5"/>
  <c r="AR40" i="5"/>
  <c r="X40" i="5" s="1"/>
  <c r="AT38" i="5"/>
  <c r="AS37" i="5"/>
  <c r="AR36" i="5"/>
  <c r="X36" i="5" s="1"/>
  <c r="AT34" i="5"/>
  <c r="AS33" i="5"/>
  <c r="AR53" i="5"/>
  <c r="X53" i="5" s="1"/>
  <c r="AT51" i="5"/>
  <c r="AS50" i="5"/>
  <c r="AR49" i="5"/>
  <c r="X49" i="5" s="1"/>
  <c r="AT47" i="5"/>
  <c r="AS46" i="5"/>
  <c r="AR45" i="5"/>
  <c r="X45" i="5" s="1"/>
  <c r="AT43" i="5"/>
  <c r="AS42" i="5"/>
  <c r="AR41" i="5"/>
  <c r="X41" i="5" s="1"/>
  <c r="AT39" i="5"/>
  <c r="AT44" i="5"/>
  <c r="AS43" i="5"/>
  <c r="AR42" i="5"/>
  <c r="X42" i="5" s="1"/>
  <c r="AT35" i="5"/>
  <c r="AS34" i="5"/>
  <c r="AR33" i="5"/>
  <c r="X33" i="5" s="1"/>
  <c r="AT30" i="5"/>
  <c r="AS29" i="5"/>
  <c r="AR28" i="5"/>
  <c r="X28" i="5" s="1"/>
  <c r="AT26" i="5"/>
  <c r="AS25" i="5"/>
  <c r="AR24" i="5"/>
  <c r="X24" i="5" s="1"/>
  <c r="AT22" i="5"/>
  <c r="AS21" i="5"/>
  <c r="AR20" i="5"/>
  <c r="X20" i="5" s="1"/>
  <c r="AT18" i="5"/>
  <c r="AS17" i="5"/>
  <c r="AT48" i="5"/>
  <c r="AS47" i="5"/>
  <c r="AR46" i="5"/>
  <c r="X46" i="5" s="1"/>
  <c r="AT36" i="5"/>
  <c r="AS35" i="5"/>
  <c r="AR34" i="5"/>
  <c r="X34" i="5" s="1"/>
  <c r="AT32" i="5"/>
  <c r="AT31" i="5"/>
  <c r="AS30" i="5"/>
  <c r="AR29" i="5"/>
  <c r="X29" i="5" s="1"/>
  <c r="AT27" i="5"/>
  <c r="AS26" i="5"/>
  <c r="AR25" i="5"/>
  <c r="AT23" i="5"/>
  <c r="AS22" i="5"/>
  <c r="AR21" i="5"/>
  <c r="AT52" i="5"/>
  <c r="AS51" i="5"/>
  <c r="AR50" i="5"/>
  <c r="X50" i="5" s="1"/>
  <c r="AS38" i="5"/>
  <c r="AR37" i="5"/>
  <c r="X37" i="5" s="1"/>
  <c r="AR32" i="5"/>
  <c r="X32" i="5" s="1"/>
  <c r="AS31" i="5"/>
  <c r="AR30" i="5"/>
  <c r="AT28" i="5"/>
  <c r="AS27" i="5"/>
  <c r="AR26" i="5"/>
  <c r="AT24" i="5"/>
  <c r="AS23" i="5"/>
  <c r="AR22" i="5"/>
  <c r="AT20" i="5"/>
  <c r="AS19" i="5"/>
  <c r="AR18" i="5"/>
  <c r="X18" i="5" s="1"/>
  <c r="BF53" i="5"/>
  <c r="BE52" i="5"/>
  <c r="BD51" i="5"/>
  <c r="AB51" i="5" s="1"/>
  <c r="BF49" i="5"/>
  <c r="BE48" i="5"/>
  <c r="BD47" i="5"/>
  <c r="AB47" i="5" s="1"/>
  <c r="BF45" i="5"/>
  <c r="BE44" i="5"/>
  <c r="BD43" i="5"/>
  <c r="AB43" i="5" s="1"/>
  <c r="BF41" i="5"/>
  <c r="BE40" i="5"/>
  <c r="BD39" i="5"/>
  <c r="AB39" i="5" s="1"/>
  <c r="BF37" i="5"/>
  <c r="BE36" i="5"/>
  <c r="BD35" i="5"/>
  <c r="AB35" i="5" s="1"/>
  <c r="BF33" i="5"/>
  <c r="BE32" i="5"/>
  <c r="BD31" i="5"/>
  <c r="AB31" i="5" s="1"/>
  <c r="BE53" i="5"/>
  <c r="BD52" i="5"/>
  <c r="AB52" i="5" s="1"/>
  <c r="BF50" i="5"/>
  <c r="BE49" i="5"/>
  <c r="BD48" i="5"/>
  <c r="AB48" i="5" s="1"/>
  <c r="BF46" i="5"/>
  <c r="BE45" i="5"/>
  <c r="BD44" i="5"/>
  <c r="AB44" i="5" s="1"/>
  <c r="BF42" i="5"/>
  <c r="BE41" i="5"/>
  <c r="BD40" i="5"/>
  <c r="AB40" i="5" s="1"/>
  <c r="BF38" i="5"/>
  <c r="BE37" i="5"/>
  <c r="BD36" i="5"/>
  <c r="AB36" i="5" s="1"/>
  <c r="BF34" i="5"/>
  <c r="BE33" i="5"/>
  <c r="BD32" i="5"/>
  <c r="AB32" i="5" s="1"/>
  <c r="BD53" i="5"/>
  <c r="AB53" i="5" s="1"/>
  <c r="BF51" i="5"/>
  <c r="BE50" i="5"/>
  <c r="BD49" i="5"/>
  <c r="AB49" i="5" s="1"/>
  <c r="BF47" i="5"/>
  <c r="BE46" i="5"/>
  <c r="BD45" i="5"/>
  <c r="AB45" i="5" s="1"/>
  <c r="BF43" i="5"/>
  <c r="BE42" i="5"/>
  <c r="BD41" i="5"/>
  <c r="AB41" i="5" s="1"/>
  <c r="BF39" i="5"/>
  <c r="BF40" i="5"/>
  <c r="BE39" i="5"/>
  <c r="BE38" i="5"/>
  <c r="BD37" i="5"/>
  <c r="AB37" i="5" s="1"/>
  <c r="BE31" i="5"/>
  <c r="BF30" i="5"/>
  <c r="BE29" i="5"/>
  <c r="BD28" i="5"/>
  <c r="AB28" i="5" s="1"/>
  <c r="BF26" i="5"/>
  <c r="BE25" i="5"/>
  <c r="BD24" i="5"/>
  <c r="AB24" i="5" s="1"/>
  <c r="BF22" i="5"/>
  <c r="BE21" i="5"/>
  <c r="BD20" i="5"/>
  <c r="AB20" i="5" s="1"/>
  <c r="BF18" i="5"/>
  <c r="BE17" i="5"/>
  <c r="BD16" i="5"/>
  <c r="AB16" i="5" s="1"/>
  <c r="BF44" i="5"/>
  <c r="BE43" i="5"/>
  <c r="BD42" i="5"/>
  <c r="AB42" i="5" s="1"/>
  <c r="BD38" i="5"/>
  <c r="AB38" i="5" s="1"/>
  <c r="BF32" i="5"/>
  <c r="BE30" i="5"/>
  <c r="BD29" i="5"/>
  <c r="AB29" i="5" s="1"/>
  <c r="BF27" i="5"/>
  <c r="BE26" i="5"/>
  <c r="BD25" i="5"/>
  <c r="AB25" i="5" s="1"/>
  <c r="BF23" i="5"/>
  <c r="BE22" i="5"/>
  <c r="BD21" i="5"/>
  <c r="AB21" i="5" s="1"/>
  <c r="BF48" i="5"/>
  <c r="BE47" i="5"/>
  <c r="BD46" i="5"/>
  <c r="AB46" i="5" s="1"/>
  <c r="BF35" i="5"/>
  <c r="BE34" i="5"/>
  <c r="BD33" i="5"/>
  <c r="AB33" i="5" s="1"/>
  <c r="BD30" i="5"/>
  <c r="AB30" i="5" s="1"/>
  <c r="BF28" i="5"/>
  <c r="BE27" i="5"/>
  <c r="BD26" i="5"/>
  <c r="AB26" i="5" s="1"/>
  <c r="BF24" i="5"/>
  <c r="BE23" i="5"/>
  <c r="BD22" i="5"/>
  <c r="AB22" i="5" s="1"/>
  <c r="BF20" i="5"/>
  <c r="BE19" i="5"/>
  <c r="BD18" i="5"/>
  <c r="AB18" i="5" s="1"/>
  <c r="BF16" i="5"/>
  <c r="AW52" i="5"/>
  <c r="AV51" i="5"/>
  <c r="AU50" i="5"/>
  <c r="Y50" i="5" s="1"/>
  <c r="AW48" i="5"/>
  <c r="AV47" i="5"/>
  <c r="AU46" i="5"/>
  <c r="Y46" i="5" s="1"/>
  <c r="AW44" i="5"/>
  <c r="AV43" i="5"/>
  <c r="AU42" i="5"/>
  <c r="Y42" i="5" s="1"/>
  <c r="AW40" i="5"/>
  <c r="AV39" i="5"/>
  <c r="AU38" i="5"/>
  <c r="Y38" i="5" s="1"/>
  <c r="AW36" i="5"/>
  <c r="AV35" i="5"/>
  <c r="AU34" i="5"/>
  <c r="Y34" i="5" s="1"/>
  <c r="AW32" i="5"/>
  <c r="AW53" i="5"/>
  <c r="AV52" i="5"/>
  <c r="AU51" i="5"/>
  <c r="Y51" i="5" s="1"/>
  <c r="AW49" i="5"/>
  <c r="AV48" i="5"/>
  <c r="AU47" i="5"/>
  <c r="Y47" i="5" s="1"/>
  <c r="AW45" i="5"/>
  <c r="AV44" i="5"/>
  <c r="AU43" i="5"/>
  <c r="Y43" i="5" s="1"/>
  <c r="AW41" i="5"/>
  <c r="AV40" i="5"/>
  <c r="AU39" i="5"/>
  <c r="Y39" i="5" s="1"/>
  <c r="AW37" i="5"/>
  <c r="AV36" i="5"/>
  <c r="AU35" i="5"/>
  <c r="Y35" i="5" s="1"/>
  <c r="AW33" i="5"/>
  <c r="AV53" i="5"/>
  <c r="AU52" i="5"/>
  <c r="Y52" i="5" s="1"/>
  <c r="AW50" i="5"/>
  <c r="AV49" i="5"/>
  <c r="AU48" i="5"/>
  <c r="Y48" i="5" s="1"/>
  <c r="AW46" i="5"/>
  <c r="AV45" i="5"/>
  <c r="AU44" i="5"/>
  <c r="Y44" i="5" s="1"/>
  <c r="AW42" i="5"/>
  <c r="AV41" i="5"/>
  <c r="AU40" i="5"/>
  <c r="Y40" i="5" s="1"/>
  <c r="AW47" i="5"/>
  <c r="AV46" i="5"/>
  <c r="AU45" i="5"/>
  <c r="Y45" i="5" s="1"/>
  <c r="AW38" i="5"/>
  <c r="AV37" i="5"/>
  <c r="AU36" i="5"/>
  <c r="Y36" i="5" s="1"/>
  <c r="AU32" i="5"/>
  <c r="Y32" i="5" s="1"/>
  <c r="AU31" i="5"/>
  <c r="Y31" i="5" s="1"/>
  <c r="AW29" i="5"/>
  <c r="AV28" i="5"/>
  <c r="AU27" i="5"/>
  <c r="Y27" i="5" s="1"/>
  <c r="AW25" i="5"/>
  <c r="AV24" i="5"/>
  <c r="AU23" i="5"/>
  <c r="Y23" i="5" s="1"/>
  <c r="AW21" i="5"/>
  <c r="AV20" i="5"/>
  <c r="AU19" i="5"/>
  <c r="Y19" i="5" s="1"/>
  <c r="AW17" i="5"/>
  <c r="AV16" i="5"/>
  <c r="AW51" i="5"/>
  <c r="AV50" i="5"/>
  <c r="AU49" i="5"/>
  <c r="Y49" i="5" s="1"/>
  <c r="AV38" i="5"/>
  <c r="AU37" i="5"/>
  <c r="Y37" i="5" s="1"/>
  <c r="AW30" i="5"/>
  <c r="AV29" i="5"/>
  <c r="AU28" i="5"/>
  <c r="Y28" i="5" s="1"/>
  <c r="AW26" i="5"/>
  <c r="AV25" i="5"/>
  <c r="AU24" i="5"/>
  <c r="Y24" i="5" s="1"/>
  <c r="AW22" i="5"/>
  <c r="AV21" i="5"/>
  <c r="AU53" i="5"/>
  <c r="Y53" i="5" s="1"/>
  <c r="AW39" i="5"/>
  <c r="AW34" i="5"/>
  <c r="AV33" i="5"/>
  <c r="AW31" i="5"/>
  <c r="AV30" i="5"/>
  <c r="AU29" i="5"/>
  <c r="Y29" i="5" s="1"/>
  <c r="AW27" i="5"/>
  <c r="AV26" i="5"/>
  <c r="AU25" i="5"/>
  <c r="Y25" i="5" s="1"/>
  <c r="AW23" i="5"/>
  <c r="AV22" i="5"/>
  <c r="AU21" i="5"/>
  <c r="Y21" i="5" s="1"/>
  <c r="AW19" i="5"/>
  <c r="AV18" i="5"/>
  <c r="AU17" i="5"/>
  <c r="AR3" i="5"/>
  <c r="AV3" i="5"/>
  <c r="AZ3" i="5"/>
  <c r="BD3" i="5"/>
  <c r="AS4" i="5"/>
  <c r="AW4" i="5"/>
  <c r="BA4" i="5"/>
  <c r="AA4" i="5" s="1"/>
  <c r="BE4" i="5"/>
  <c r="AT5" i="5"/>
  <c r="AX5" i="5"/>
  <c r="Z5" i="5" s="1"/>
  <c r="BB5" i="5"/>
  <c r="BF5" i="5"/>
  <c r="AU6" i="5"/>
  <c r="Y6" i="5" s="1"/>
  <c r="AY6" i="5"/>
  <c r="BC6" i="5"/>
  <c r="AR7" i="5"/>
  <c r="X7" i="5" s="1"/>
  <c r="AV7" i="5"/>
  <c r="AZ7" i="5"/>
  <c r="BD7" i="5"/>
  <c r="AB7" i="5" s="1"/>
  <c r="AS8" i="5"/>
  <c r="AW8" i="5"/>
  <c r="BA8" i="5"/>
  <c r="AA8" i="5" s="1"/>
  <c r="BE8" i="5"/>
  <c r="AT9" i="5"/>
  <c r="AX9" i="5"/>
  <c r="Z9" i="5" s="1"/>
  <c r="BB9" i="5"/>
  <c r="BF9" i="5"/>
  <c r="AU10" i="5"/>
  <c r="Y10" i="5" s="1"/>
  <c r="AY10" i="5"/>
  <c r="BC10" i="5"/>
  <c r="AR11" i="5"/>
  <c r="AV11" i="5"/>
  <c r="AZ11" i="5"/>
  <c r="BD11" i="5"/>
  <c r="AB11" i="5" s="1"/>
  <c r="AS12" i="5"/>
  <c r="AW12" i="5"/>
  <c r="BA12" i="5"/>
  <c r="AA12" i="5" s="1"/>
  <c r="BE12" i="5"/>
  <c r="AT13" i="5"/>
  <c r="AX13" i="5"/>
  <c r="Z13" i="5" s="1"/>
  <c r="BB13" i="5"/>
  <c r="BF13" i="5"/>
  <c r="AU14" i="5"/>
  <c r="Y14" i="5" s="1"/>
  <c r="AY14" i="5"/>
  <c r="BC14" i="5"/>
  <c r="AR15" i="5"/>
  <c r="X15" i="5" s="1"/>
  <c r="AV15" i="5"/>
  <c r="AZ15" i="5"/>
  <c r="BD15" i="5"/>
  <c r="AB15" i="5" s="1"/>
  <c r="AS16" i="5"/>
  <c r="AX16" i="5"/>
  <c r="Z16" i="5" s="1"/>
  <c r="BE16" i="5"/>
  <c r="AX17" i="5"/>
  <c r="Z17" i="5" s="1"/>
  <c r="BF17" i="5"/>
  <c r="AY18" i="5"/>
  <c r="AR19" i="5"/>
  <c r="X19" i="5" s="1"/>
  <c r="AZ19" i="5"/>
  <c r="AS20" i="5"/>
  <c r="BE20" i="5"/>
  <c r="BF21" i="5"/>
  <c r="AR23" i="5"/>
  <c r="X23" i="5" s="1"/>
  <c r="AS24" i="5"/>
  <c r="AT25" i="5"/>
  <c r="AU26" i="5"/>
  <c r="Y26" i="5" s="1"/>
  <c r="AV27" i="5"/>
  <c r="AW28" i="5"/>
  <c r="AX29" i="5"/>
  <c r="Z29" i="5" s="1"/>
  <c r="AY30" i="5"/>
  <c r="BA31" i="5"/>
  <c r="AA31" i="5" s="1"/>
  <c r="AU33" i="5"/>
  <c r="Y33" i="5" s="1"/>
  <c r="AW35" i="5"/>
  <c r="AY37" i="5"/>
  <c r="AT40" i="5"/>
  <c r="AX44" i="5"/>
  <c r="Z44" i="5" s="1"/>
  <c r="BB48" i="5"/>
  <c r="BF52" i="5"/>
  <c r="G100" i="11"/>
  <c r="C100" i="11"/>
  <c r="G99" i="11"/>
  <c r="C99" i="11"/>
  <c r="G98" i="11"/>
  <c r="F98" i="11"/>
  <c r="C98" i="11"/>
  <c r="B98" i="11"/>
  <c r="G96" i="11"/>
  <c r="C96" i="11"/>
  <c r="G95" i="11"/>
  <c r="C95" i="11"/>
  <c r="G94" i="11"/>
  <c r="F94" i="11"/>
  <c r="C94" i="11"/>
  <c r="B94" i="11"/>
  <c r="G92" i="11"/>
  <c r="C92" i="11"/>
  <c r="G91" i="11"/>
  <c r="C91" i="11"/>
  <c r="G90" i="11"/>
  <c r="F90" i="11"/>
  <c r="C90" i="11"/>
  <c r="B90" i="11"/>
  <c r="G88" i="11"/>
  <c r="C88" i="11"/>
  <c r="G87" i="11"/>
  <c r="C87" i="11"/>
  <c r="G86" i="11"/>
  <c r="F86" i="11"/>
  <c r="C86" i="11"/>
  <c r="B86" i="11"/>
  <c r="G84" i="11"/>
  <c r="C84" i="11"/>
  <c r="G83" i="11"/>
  <c r="C83" i="11"/>
  <c r="G82" i="11"/>
  <c r="F82" i="11"/>
  <c r="C82" i="11"/>
  <c r="B82" i="11"/>
  <c r="G80" i="11"/>
  <c r="C80" i="11"/>
  <c r="G79" i="11"/>
  <c r="C79" i="11"/>
  <c r="G78" i="11"/>
  <c r="F78" i="11"/>
  <c r="C78" i="11"/>
  <c r="B78" i="11"/>
  <c r="G76" i="11"/>
  <c r="C76" i="11"/>
  <c r="G75" i="11"/>
  <c r="C75" i="11"/>
  <c r="G74" i="11"/>
  <c r="F74" i="11"/>
  <c r="C74" i="11"/>
  <c r="B74" i="11"/>
  <c r="G72" i="11"/>
  <c r="C72" i="11"/>
  <c r="G71" i="11"/>
  <c r="C71" i="11"/>
  <c r="G70" i="11"/>
  <c r="F70" i="11"/>
  <c r="C70" i="11"/>
  <c r="B70" i="11"/>
  <c r="G68" i="11"/>
  <c r="C68" i="11"/>
  <c r="G67" i="11"/>
  <c r="C67" i="11"/>
  <c r="G66" i="11"/>
  <c r="F66" i="11"/>
  <c r="C66" i="11"/>
  <c r="B66" i="11"/>
  <c r="G64" i="11"/>
  <c r="C64" i="11"/>
  <c r="G63" i="11"/>
  <c r="C63" i="11"/>
  <c r="G62" i="11"/>
  <c r="F62" i="11"/>
  <c r="C62" i="11"/>
  <c r="B62" i="11"/>
  <c r="G60" i="11"/>
  <c r="C60" i="11"/>
  <c r="G59" i="11"/>
  <c r="C59" i="11"/>
  <c r="G58" i="11"/>
  <c r="F58" i="11"/>
  <c r="C58" i="11"/>
  <c r="B58" i="11"/>
  <c r="G56" i="11"/>
  <c r="C56" i="11"/>
  <c r="G55" i="11"/>
  <c r="C55" i="11"/>
  <c r="G54" i="11"/>
  <c r="F54" i="11"/>
  <c r="C54" i="11"/>
  <c r="B54" i="11"/>
  <c r="G52" i="11"/>
  <c r="C52" i="11"/>
  <c r="G51" i="11"/>
  <c r="C51" i="11"/>
  <c r="G50" i="11"/>
  <c r="F50" i="11"/>
  <c r="C50" i="11"/>
  <c r="B50" i="11"/>
  <c r="G48" i="11"/>
  <c r="C48" i="11"/>
  <c r="G47" i="11"/>
  <c r="C47" i="11"/>
  <c r="G46" i="11"/>
  <c r="F46" i="11"/>
  <c r="C46" i="11"/>
  <c r="B46" i="11"/>
  <c r="G44" i="11"/>
  <c r="C44" i="11"/>
  <c r="G43" i="11"/>
  <c r="C43" i="11"/>
  <c r="G42" i="11"/>
  <c r="F42" i="11"/>
  <c r="C42" i="11"/>
  <c r="B42" i="11"/>
  <c r="G40" i="11"/>
  <c r="C40" i="11"/>
  <c r="G39" i="11"/>
  <c r="C39" i="11"/>
  <c r="G38" i="11"/>
  <c r="F38" i="11"/>
  <c r="C38" i="11"/>
  <c r="B38" i="11"/>
  <c r="G36" i="11"/>
  <c r="C36" i="11"/>
  <c r="G35" i="11"/>
  <c r="C35" i="11"/>
  <c r="G34" i="11"/>
  <c r="F34" i="11"/>
  <c r="C34" i="11"/>
  <c r="B34" i="11"/>
  <c r="G32" i="11"/>
  <c r="C32" i="11"/>
  <c r="G31" i="11"/>
  <c r="C31" i="11"/>
  <c r="G30" i="11"/>
  <c r="F30" i="11"/>
  <c r="C30" i="11"/>
  <c r="B30" i="11"/>
  <c r="G28" i="11"/>
  <c r="C28" i="11"/>
  <c r="G27" i="11"/>
  <c r="C27" i="11"/>
  <c r="G26" i="11"/>
  <c r="F26" i="11"/>
  <c r="C26" i="11"/>
  <c r="B26" i="11"/>
  <c r="G24" i="11"/>
  <c r="C24" i="11"/>
  <c r="G23" i="11"/>
  <c r="C23" i="11"/>
  <c r="G22" i="11"/>
  <c r="F22" i="11"/>
  <c r="C22" i="11"/>
  <c r="B22" i="11"/>
  <c r="G20" i="11"/>
  <c r="C20" i="11"/>
  <c r="G19" i="11"/>
  <c r="C19" i="11"/>
  <c r="G18" i="11"/>
  <c r="F18" i="11"/>
  <c r="C18" i="11"/>
  <c r="B18" i="11"/>
  <c r="G16" i="11"/>
  <c r="C16" i="11"/>
  <c r="G15" i="11"/>
  <c r="C15" i="11"/>
  <c r="G14" i="11"/>
  <c r="F14" i="11"/>
  <c r="C14" i="11"/>
  <c r="B14" i="11"/>
  <c r="G12" i="11"/>
  <c r="C12" i="11"/>
  <c r="G11" i="11"/>
  <c r="C11" i="11"/>
  <c r="G10" i="11"/>
  <c r="F10" i="11"/>
  <c r="C10" i="11"/>
  <c r="B10" i="11"/>
  <c r="G8" i="11"/>
  <c r="C8" i="11"/>
  <c r="G7" i="11"/>
  <c r="C7" i="11"/>
  <c r="G6" i="11"/>
  <c r="F6" i="11"/>
  <c r="C6" i="11"/>
  <c r="B6" i="11"/>
  <c r="G4" i="11"/>
  <c r="C4" i="11"/>
  <c r="G3" i="11"/>
  <c r="C3" i="11"/>
  <c r="G2" i="11"/>
  <c r="F2" i="11"/>
  <c r="C2" i="11"/>
  <c r="B2" i="11"/>
  <c r="G100" i="9"/>
  <c r="G99" i="9"/>
  <c r="G98" i="9"/>
  <c r="F98" i="9"/>
  <c r="C100" i="9"/>
  <c r="C99" i="9"/>
  <c r="C98" i="9"/>
  <c r="B98" i="9"/>
  <c r="G96" i="9"/>
  <c r="G95" i="9"/>
  <c r="G94" i="9"/>
  <c r="F94" i="9"/>
  <c r="C96" i="9"/>
  <c r="C95" i="9"/>
  <c r="C94" i="9"/>
  <c r="B94" i="9"/>
  <c r="G92" i="9"/>
  <c r="G91" i="9"/>
  <c r="G90" i="9"/>
  <c r="F90" i="9"/>
  <c r="C92" i="9"/>
  <c r="C91" i="9"/>
  <c r="C90" i="9"/>
  <c r="B90" i="9"/>
  <c r="G88" i="9"/>
  <c r="G87" i="9"/>
  <c r="G86" i="9"/>
  <c r="F86" i="9"/>
  <c r="C88" i="9"/>
  <c r="C87" i="9"/>
  <c r="C86" i="9"/>
  <c r="B86" i="9"/>
  <c r="G84" i="9"/>
  <c r="G83" i="9"/>
  <c r="G82" i="9"/>
  <c r="F82" i="9"/>
  <c r="C84" i="9"/>
  <c r="C83" i="9"/>
  <c r="C82" i="9"/>
  <c r="B82" i="9"/>
  <c r="G80" i="9"/>
  <c r="G79" i="9"/>
  <c r="G78" i="9"/>
  <c r="F78" i="9"/>
  <c r="C80" i="9"/>
  <c r="C79" i="9"/>
  <c r="C78" i="9"/>
  <c r="B78" i="9"/>
  <c r="G76" i="9"/>
  <c r="G75" i="9"/>
  <c r="G74" i="9"/>
  <c r="F74" i="9"/>
  <c r="C76" i="9"/>
  <c r="C75" i="9"/>
  <c r="C74" i="9"/>
  <c r="B74" i="9"/>
  <c r="G72" i="9"/>
  <c r="G71" i="9"/>
  <c r="G70" i="9"/>
  <c r="F70" i="9"/>
  <c r="C72" i="9"/>
  <c r="C71" i="9"/>
  <c r="C70" i="9"/>
  <c r="B70" i="9"/>
  <c r="G68" i="9"/>
  <c r="G67" i="9"/>
  <c r="G66" i="9"/>
  <c r="F66" i="9"/>
  <c r="C68" i="9"/>
  <c r="C67" i="9"/>
  <c r="C66" i="9"/>
  <c r="B66" i="9"/>
  <c r="G64" i="9"/>
  <c r="G63" i="9"/>
  <c r="G62" i="9"/>
  <c r="F62" i="9"/>
  <c r="C64" i="9"/>
  <c r="C63" i="9"/>
  <c r="C62" i="9"/>
  <c r="B62" i="9"/>
  <c r="G60" i="9"/>
  <c r="G59" i="9"/>
  <c r="G58" i="9"/>
  <c r="F58" i="9"/>
  <c r="C60" i="9"/>
  <c r="C59" i="9"/>
  <c r="C58" i="9"/>
  <c r="B58" i="9"/>
  <c r="G56" i="9"/>
  <c r="G55" i="9"/>
  <c r="G54" i="9"/>
  <c r="F54" i="9"/>
  <c r="C56" i="9"/>
  <c r="C55" i="9"/>
  <c r="C54" i="9"/>
  <c r="B54" i="9"/>
  <c r="G52" i="9"/>
  <c r="G51" i="9"/>
  <c r="G50" i="9"/>
  <c r="F50" i="9"/>
  <c r="C52" i="9"/>
  <c r="C51" i="9"/>
  <c r="C50" i="9"/>
  <c r="B50" i="9"/>
  <c r="G48" i="9"/>
  <c r="G47" i="9"/>
  <c r="G46" i="9"/>
  <c r="F46" i="9"/>
  <c r="C48" i="9"/>
  <c r="C47" i="9"/>
  <c r="C46" i="9"/>
  <c r="B46" i="9"/>
  <c r="G44" i="9"/>
  <c r="G43" i="9"/>
  <c r="G42" i="9"/>
  <c r="F42" i="9"/>
  <c r="C44" i="9"/>
  <c r="C43" i="9"/>
  <c r="C42" i="9"/>
  <c r="B42" i="9"/>
  <c r="G40" i="9"/>
  <c r="G39" i="9"/>
  <c r="G38" i="9"/>
  <c r="F38" i="9"/>
  <c r="C40" i="9"/>
  <c r="C39" i="9"/>
  <c r="C38" i="9"/>
  <c r="B38" i="9"/>
  <c r="G36" i="9"/>
  <c r="G35" i="9"/>
  <c r="G34" i="9"/>
  <c r="F34" i="9"/>
  <c r="C36" i="9"/>
  <c r="C35" i="9"/>
  <c r="C34" i="9"/>
  <c r="B34" i="9"/>
  <c r="G32" i="9"/>
  <c r="G31" i="9"/>
  <c r="G30" i="9"/>
  <c r="F30" i="9"/>
  <c r="C32" i="9"/>
  <c r="C31" i="9"/>
  <c r="C30" i="9"/>
  <c r="B30" i="9"/>
  <c r="G28" i="9"/>
  <c r="G27" i="9"/>
  <c r="G26" i="9"/>
  <c r="F26" i="9"/>
  <c r="C28" i="9"/>
  <c r="C27" i="9"/>
  <c r="C26" i="9"/>
  <c r="B26" i="9"/>
  <c r="G24" i="9"/>
  <c r="G23" i="9"/>
  <c r="G22" i="9"/>
  <c r="F22" i="9"/>
  <c r="C24" i="9"/>
  <c r="C23" i="9"/>
  <c r="C22" i="9"/>
  <c r="B22" i="9"/>
  <c r="G20" i="9"/>
  <c r="G19" i="9"/>
  <c r="G18" i="9"/>
  <c r="F18" i="9"/>
  <c r="C20" i="9"/>
  <c r="C19" i="9"/>
  <c r="C18" i="9"/>
  <c r="B18" i="9"/>
  <c r="G16" i="9"/>
  <c r="G15" i="9"/>
  <c r="G14" i="9"/>
  <c r="F14" i="9"/>
  <c r="C16" i="9"/>
  <c r="C15" i="9"/>
  <c r="C14" i="9"/>
  <c r="B14" i="9"/>
  <c r="G12" i="9"/>
  <c r="G11" i="9"/>
  <c r="G10" i="9"/>
  <c r="F10" i="9"/>
  <c r="C12" i="9"/>
  <c r="C11" i="9"/>
  <c r="C10" i="9"/>
  <c r="B10" i="9"/>
  <c r="G8" i="9"/>
  <c r="G7" i="9"/>
  <c r="G6" i="9"/>
  <c r="F6" i="9"/>
  <c r="C8" i="9"/>
  <c r="C7" i="9"/>
  <c r="C6" i="9"/>
  <c r="B6" i="9"/>
  <c r="G4" i="9"/>
  <c r="G3" i="9"/>
  <c r="G2" i="9"/>
  <c r="F2" i="9"/>
  <c r="C4" i="9"/>
  <c r="C3" i="9"/>
  <c r="C2" i="9"/>
  <c r="B2" i="9"/>
  <c r="T13" i="4" l="1"/>
  <c r="Y17" i="5"/>
  <c r="CB5" i="5" s="1"/>
  <c r="X11" i="5"/>
  <c r="X16" i="5" s="1"/>
  <c r="Z18" i="5"/>
  <c r="CC6" i="5" s="1"/>
  <c r="AA19" i="5"/>
  <c r="CB9" i="5"/>
  <c r="BZ7" i="5"/>
  <c r="C31" i="12" s="1"/>
  <c r="CA5" i="5"/>
  <c r="CB3" i="5"/>
  <c r="BZ9" i="5"/>
  <c r="BZ5" i="5"/>
  <c r="C29" i="12" s="1"/>
  <c r="CG10" i="5"/>
  <c r="CF9" i="5"/>
  <c r="CH7" i="5"/>
  <c r="CG6" i="5"/>
  <c r="CF5" i="5"/>
  <c r="CF4" i="5"/>
  <c r="CF10" i="5"/>
  <c r="CH8" i="5"/>
  <c r="CG7" i="5"/>
  <c r="CF6" i="5"/>
  <c r="CH4" i="5"/>
  <c r="CH3" i="5"/>
  <c r="CH10" i="5"/>
  <c r="CF8" i="5"/>
  <c r="CH6" i="5"/>
  <c r="CH9" i="5"/>
  <c r="CG8" i="5"/>
  <c r="CF7" i="5"/>
  <c r="CH5" i="5"/>
  <c r="CG4" i="5"/>
  <c r="CG3" i="5"/>
  <c r="CG9" i="5"/>
  <c r="CG5" i="5"/>
  <c r="CF3" i="5"/>
  <c r="CK10" i="5"/>
  <c r="CJ9" i="5"/>
  <c r="CI8" i="5"/>
  <c r="CK6" i="5"/>
  <c r="CJ5" i="5"/>
  <c r="CI4" i="5"/>
  <c r="CI3" i="5"/>
  <c r="CK5" i="5"/>
  <c r="CJ3" i="5"/>
  <c r="CJ10" i="5"/>
  <c r="CI9" i="5"/>
  <c r="CK7" i="5"/>
  <c r="CJ6" i="5"/>
  <c r="CI5" i="5"/>
  <c r="CK9" i="5"/>
  <c r="CI10" i="5"/>
  <c r="CK8" i="5"/>
  <c r="CJ7" i="5"/>
  <c r="CI6" i="5"/>
  <c r="CK4" i="5"/>
  <c r="CK3" i="5"/>
  <c r="CJ8" i="5"/>
  <c r="CI7" i="5"/>
  <c r="CJ4" i="5"/>
  <c r="B4" i="5"/>
  <c r="B4" i="4"/>
  <c r="CA6" i="5" l="1"/>
  <c r="BZ3" i="5"/>
  <c r="C27" i="12" s="1"/>
  <c r="CA8" i="5"/>
  <c r="D32" i="12" s="1"/>
  <c r="BZ10" i="5"/>
  <c r="CA10" i="5"/>
  <c r="BZ8" i="5"/>
  <c r="C32" i="12" s="1"/>
  <c r="BZ6" i="5"/>
  <c r="C30" i="12" s="1"/>
  <c r="CB10" i="5"/>
  <c r="I38" i="12"/>
  <c r="AE291" i="2"/>
  <c r="H30" i="12"/>
  <c r="AB228" i="2"/>
  <c r="I36" i="12"/>
  <c r="AE289" i="2"/>
  <c r="J36" i="12"/>
  <c r="AK289" i="2"/>
  <c r="J39" i="12"/>
  <c r="AK292" i="2"/>
  <c r="J37" i="12"/>
  <c r="AK290" i="2"/>
  <c r="J38" i="12"/>
  <c r="AK291" i="2"/>
  <c r="C35" i="12"/>
  <c r="AB281" i="2"/>
  <c r="D36" i="12"/>
  <c r="AE282" i="2"/>
  <c r="E35" i="12"/>
  <c r="AK281" i="2"/>
  <c r="E40" i="12"/>
  <c r="AK286" i="2"/>
  <c r="D38" i="12"/>
  <c r="AE284" i="2"/>
  <c r="D29" i="12"/>
  <c r="AE220" i="2"/>
  <c r="J40" i="12"/>
  <c r="AK293" i="2"/>
  <c r="I37" i="12"/>
  <c r="AE290" i="2"/>
  <c r="D40" i="12"/>
  <c r="AE286" i="2"/>
  <c r="C37" i="12"/>
  <c r="AB283" i="2"/>
  <c r="H39" i="12"/>
  <c r="AB292" i="2"/>
  <c r="H38" i="12"/>
  <c r="AB291" i="2"/>
  <c r="H35" i="12"/>
  <c r="AB288" i="2"/>
  <c r="H40" i="12"/>
  <c r="AB293" i="2"/>
  <c r="D37" i="12"/>
  <c r="AE283" i="2"/>
  <c r="E37" i="12"/>
  <c r="AK283" i="2"/>
  <c r="E38" i="12"/>
  <c r="AK284" i="2"/>
  <c r="E36" i="12"/>
  <c r="AK282" i="2"/>
  <c r="E39" i="12"/>
  <c r="AK285" i="2"/>
  <c r="E27" i="12"/>
  <c r="AK218" i="2"/>
  <c r="E29" i="12"/>
  <c r="AK220" i="2"/>
  <c r="J35" i="12"/>
  <c r="AK288" i="2"/>
  <c r="I35" i="12"/>
  <c r="AE288" i="2"/>
  <c r="D35" i="12"/>
  <c r="AE281" i="2"/>
  <c r="D39" i="12"/>
  <c r="AE285" i="2"/>
  <c r="I40" i="12"/>
  <c r="AE293" i="2"/>
  <c r="I39" i="12"/>
  <c r="AE292" i="2"/>
  <c r="H37" i="12"/>
  <c r="AB290" i="2"/>
  <c r="H36" i="12"/>
  <c r="AB289" i="2"/>
  <c r="C39" i="12"/>
  <c r="AB285" i="2"/>
  <c r="C40" i="12"/>
  <c r="AB286" i="2"/>
  <c r="C38" i="12"/>
  <c r="AB284" i="2"/>
  <c r="C36" i="12"/>
  <c r="AB282" i="2"/>
  <c r="D30" i="12"/>
  <c r="AE221" i="2"/>
  <c r="CB8" i="5"/>
  <c r="CA7" i="5"/>
  <c r="CB7" i="5"/>
  <c r="CB4" i="5"/>
  <c r="CB6" i="5"/>
  <c r="CA3" i="5"/>
  <c r="BZ4" i="5"/>
  <c r="C28" i="12" s="1"/>
  <c r="CA9" i="5"/>
  <c r="CA4" i="5"/>
  <c r="X21" i="5"/>
  <c r="CE5" i="5"/>
  <c r="CD10" i="5"/>
  <c r="CC5" i="5"/>
  <c r="CE6" i="5"/>
  <c r="CD7" i="5"/>
  <c r="CE7" i="5"/>
  <c r="CC2" i="4"/>
  <c r="CI2" i="4"/>
  <c r="BN2" i="4"/>
  <c r="BZ2" i="4"/>
  <c r="BW2" i="4"/>
  <c r="BK2" i="4"/>
  <c r="CF2" i="4"/>
  <c r="BH2" i="4"/>
  <c r="BQ2" i="4"/>
  <c r="BT2" i="4"/>
  <c r="B19" i="10" s="1"/>
  <c r="T14" i="4"/>
  <c r="CC3" i="5"/>
  <c r="CC8" i="5"/>
  <c r="CC9" i="5"/>
  <c r="CC7" i="5"/>
  <c r="CE3" i="5"/>
  <c r="CE8" i="5"/>
  <c r="CC4" i="5"/>
  <c r="CD9" i="5"/>
  <c r="CD3" i="5"/>
  <c r="CD8" i="5"/>
  <c r="CE4" i="5"/>
  <c r="CC10" i="5"/>
  <c r="CD6" i="5"/>
  <c r="CD5" i="5"/>
  <c r="CE10" i="5"/>
  <c r="CD4" i="5"/>
  <c r="CE9" i="5"/>
  <c r="CI2" i="5"/>
  <c r="BW2" i="5"/>
  <c r="CF2" i="5"/>
  <c r="CC2" i="5"/>
  <c r="BZ2" i="5"/>
  <c r="D2" i="11"/>
  <c r="D2" i="9"/>
  <c r="B5" i="5"/>
  <c r="B5" i="4"/>
  <c r="AK142" i="2"/>
  <c r="AA142" i="2"/>
  <c r="X142" i="2"/>
  <c r="U142" i="2"/>
  <c r="Q142" i="2"/>
  <c r="G142" i="2"/>
  <c r="D142" i="2"/>
  <c r="A142" i="2"/>
  <c r="AK141" i="2"/>
  <c r="AA141" i="2"/>
  <c r="X141" i="2"/>
  <c r="U141" i="2"/>
  <c r="Q141" i="2"/>
  <c r="G141" i="2"/>
  <c r="D141" i="2"/>
  <c r="A141" i="2"/>
  <c r="AK140" i="2"/>
  <c r="AA140" i="2"/>
  <c r="X140" i="2"/>
  <c r="U140" i="2"/>
  <c r="Q140" i="2"/>
  <c r="G140" i="2"/>
  <c r="D140" i="2"/>
  <c r="A140" i="2"/>
  <c r="AK139" i="2"/>
  <c r="AA139" i="2"/>
  <c r="X139" i="2"/>
  <c r="U139" i="2"/>
  <c r="Q139" i="2"/>
  <c r="G139" i="2"/>
  <c r="D139" i="2"/>
  <c r="A139" i="2"/>
  <c r="AK138" i="2"/>
  <c r="AA138" i="2"/>
  <c r="X138" i="2"/>
  <c r="U138" i="2"/>
  <c r="Q138" i="2"/>
  <c r="G138" i="2"/>
  <c r="D138" i="2"/>
  <c r="A138" i="2"/>
  <c r="AK137" i="2"/>
  <c r="AA137" i="2"/>
  <c r="X137" i="2"/>
  <c r="U137" i="2"/>
  <c r="Q137" i="2"/>
  <c r="G137" i="2"/>
  <c r="D137" i="2"/>
  <c r="A137" i="2"/>
  <c r="AK136" i="2"/>
  <c r="AA136" i="2"/>
  <c r="X136" i="2"/>
  <c r="U136" i="2"/>
  <c r="Q136" i="2"/>
  <c r="G136" i="2"/>
  <c r="D136" i="2"/>
  <c r="A136" i="2"/>
  <c r="AK135" i="2"/>
  <c r="AA135" i="2"/>
  <c r="X135" i="2"/>
  <c r="U135" i="2"/>
  <c r="Q135" i="2"/>
  <c r="G135" i="2"/>
  <c r="D135" i="2"/>
  <c r="A135" i="2"/>
  <c r="AK134" i="2"/>
  <c r="AA134" i="2"/>
  <c r="X134" i="2"/>
  <c r="U134" i="2"/>
  <c r="Q134" i="2"/>
  <c r="G134" i="2"/>
  <c r="D134" i="2"/>
  <c r="A134" i="2"/>
  <c r="AK133" i="2"/>
  <c r="AA133" i="2"/>
  <c r="X133" i="2"/>
  <c r="U133" i="2"/>
  <c r="Q133" i="2"/>
  <c r="G133" i="2"/>
  <c r="D133" i="2"/>
  <c r="A133" i="2"/>
  <c r="AK89" i="2"/>
  <c r="AA89" i="2"/>
  <c r="X89" i="2"/>
  <c r="U89" i="2"/>
  <c r="Q89" i="2"/>
  <c r="G89" i="2"/>
  <c r="D89" i="2"/>
  <c r="A89" i="2"/>
  <c r="AK88" i="2"/>
  <c r="AA88" i="2"/>
  <c r="X88" i="2"/>
  <c r="U88" i="2"/>
  <c r="Q88" i="2"/>
  <c r="G88" i="2"/>
  <c r="D88" i="2"/>
  <c r="A88" i="2"/>
  <c r="AK87" i="2"/>
  <c r="AA87" i="2"/>
  <c r="X87" i="2"/>
  <c r="U87" i="2"/>
  <c r="Q87" i="2"/>
  <c r="G87" i="2"/>
  <c r="D87" i="2"/>
  <c r="A87" i="2"/>
  <c r="AK86" i="2"/>
  <c r="AA86" i="2"/>
  <c r="X86" i="2"/>
  <c r="U86" i="2"/>
  <c r="Q86" i="2"/>
  <c r="G86" i="2"/>
  <c r="D86" i="2"/>
  <c r="A86" i="2"/>
  <c r="AK85" i="2"/>
  <c r="AA85" i="2"/>
  <c r="X85" i="2"/>
  <c r="U85" i="2"/>
  <c r="Q85" i="2"/>
  <c r="G85" i="2"/>
  <c r="D85" i="2"/>
  <c r="A85" i="2"/>
  <c r="AK84" i="2"/>
  <c r="AA84" i="2"/>
  <c r="X84" i="2"/>
  <c r="U84" i="2"/>
  <c r="Q84" i="2"/>
  <c r="G84" i="2"/>
  <c r="D84" i="2"/>
  <c r="A84" i="2"/>
  <c r="AK83" i="2"/>
  <c r="AA83" i="2"/>
  <c r="X83" i="2"/>
  <c r="U83" i="2"/>
  <c r="Q83" i="2"/>
  <c r="G83" i="2"/>
  <c r="D83" i="2"/>
  <c r="A83" i="2"/>
  <c r="AK82" i="2"/>
  <c r="AA82" i="2"/>
  <c r="X82" i="2"/>
  <c r="U82" i="2"/>
  <c r="Q82" i="2"/>
  <c r="G82" i="2"/>
  <c r="D82" i="2"/>
  <c r="A82" i="2"/>
  <c r="AK81" i="2"/>
  <c r="AA81" i="2"/>
  <c r="X81" i="2"/>
  <c r="U81" i="2"/>
  <c r="Q81" i="2"/>
  <c r="G81" i="2"/>
  <c r="D81" i="2"/>
  <c r="A81" i="2"/>
  <c r="AK80" i="2"/>
  <c r="AA80" i="2"/>
  <c r="X80" i="2"/>
  <c r="U80" i="2"/>
  <c r="Q80" i="2"/>
  <c r="G80" i="2"/>
  <c r="D80" i="2"/>
  <c r="A80" i="2"/>
  <c r="AK79" i="2"/>
  <c r="AA79" i="2"/>
  <c r="X79" i="2"/>
  <c r="U79" i="2"/>
  <c r="Q79" i="2"/>
  <c r="G79" i="2"/>
  <c r="D79" i="2"/>
  <c r="A79" i="2"/>
  <c r="AK78" i="2"/>
  <c r="AA78" i="2"/>
  <c r="X78" i="2"/>
  <c r="U78" i="2"/>
  <c r="Q78" i="2"/>
  <c r="G78" i="2"/>
  <c r="D78" i="2"/>
  <c r="A78" i="2"/>
  <c r="AK77" i="2"/>
  <c r="AA77" i="2"/>
  <c r="X77" i="2"/>
  <c r="U77" i="2"/>
  <c r="Q77" i="2"/>
  <c r="G77" i="2"/>
  <c r="D77" i="2"/>
  <c r="A77" i="2"/>
  <c r="AK76" i="2"/>
  <c r="AA76" i="2"/>
  <c r="X76" i="2"/>
  <c r="U76" i="2"/>
  <c r="Q76" i="2"/>
  <c r="G76" i="2"/>
  <c r="D76" i="2"/>
  <c r="A76" i="2"/>
  <c r="AK75" i="2"/>
  <c r="AA75" i="2"/>
  <c r="X75" i="2"/>
  <c r="U75" i="2"/>
  <c r="Q75" i="2"/>
  <c r="G75" i="2"/>
  <c r="D75" i="2"/>
  <c r="A75" i="2"/>
  <c r="AK74" i="2"/>
  <c r="AA74" i="2"/>
  <c r="X74" i="2"/>
  <c r="U74" i="2"/>
  <c r="Q74" i="2"/>
  <c r="G74" i="2"/>
  <c r="D74" i="2"/>
  <c r="A74" i="2"/>
  <c r="AK73" i="2"/>
  <c r="AA73" i="2"/>
  <c r="X73" i="2"/>
  <c r="U73" i="2"/>
  <c r="Q73" i="2"/>
  <c r="G73" i="2"/>
  <c r="D73" i="2"/>
  <c r="A73" i="2"/>
  <c r="AK72" i="2"/>
  <c r="AA72" i="2"/>
  <c r="X72" i="2"/>
  <c r="U72" i="2"/>
  <c r="Q72" i="2"/>
  <c r="G72" i="2"/>
  <c r="D72" i="2"/>
  <c r="A72" i="2"/>
  <c r="AK71" i="2"/>
  <c r="AA71" i="2"/>
  <c r="X71" i="2"/>
  <c r="U71" i="2"/>
  <c r="Q71" i="2"/>
  <c r="G71" i="2"/>
  <c r="D71" i="2"/>
  <c r="A71" i="2"/>
  <c r="AK70" i="2"/>
  <c r="AA70" i="2"/>
  <c r="X70" i="2"/>
  <c r="U70" i="2"/>
  <c r="Q70" i="2"/>
  <c r="G70" i="2"/>
  <c r="D70" i="2"/>
  <c r="A70" i="2"/>
  <c r="AK26" i="2"/>
  <c r="AA26" i="2"/>
  <c r="X26" i="2"/>
  <c r="U26" i="2"/>
  <c r="Q26" i="2"/>
  <c r="G26" i="2"/>
  <c r="D26" i="2"/>
  <c r="A26" i="2"/>
  <c r="AK25" i="2"/>
  <c r="AA25" i="2"/>
  <c r="X25" i="2"/>
  <c r="U25" i="2"/>
  <c r="Q25" i="2"/>
  <c r="G25" i="2"/>
  <c r="D25" i="2"/>
  <c r="A25" i="2"/>
  <c r="AK24" i="2"/>
  <c r="AA24" i="2"/>
  <c r="X24" i="2"/>
  <c r="U24" i="2"/>
  <c r="Q24" i="2"/>
  <c r="G24" i="2"/>
  <c r="D24" i="2"/>
  <c r="A24" i="2"/>
  <c r="AK23" i="2"/>
  <c r="AA23" i="2"/>
  <c r="X23" i="2"/>
  <c r="U23" i="2"/>
  <c r="Q23" i="2"/>
  <c r="G23" i="2"/>
  <c r="D23" i="2"/>
  <c r="A23" i="2"/>
  <c r="AK22" i="2"/>
  <c r="AA22" i="2"/>
  <c r="X22" i="2"/>
  <c r="U22" i="2"/>
  <c r="Q22" i="2"/>
  <c r="G22" i="2"/>
  <c r="D22" i="2"/>
  <c r="A22" i="2"/>
  <c r="AK21" i="2"/>
  <c r="AA21" i="2"/>
  <c r="X21" i="2"/>
  <c r="U21" i="2"/>
  <c r="Q21" i="2"/>
  <c r="G21" i="2"/>
  <c r="D21" i="2"/>
  <c r="A21" i="2"/>
  <c r="AK20" i="2"/>
  <c r="AA20" i="2"/>
  <c r="X20" i="2"/>
  <c r="U20" i="2"/>
  <c r="Q20" i="2"/>
  <c r="G20" i="2"/>
  <c r="D20" i="2"/>
  <c r="A20" i="2"/>
  <c r="AK19" i="2"/>
  <c r="AA19" i="2"/>
  <c r="X19" i="2"/>
  <c r="U19" i="2"/>
  <c r="Q19" i="2"/>
  <c r="G19" i="2"/>
  <c r="D19" i="2"/>
  <c r="A19" i="2"/>
  <c r="AK18" i="2"/>
  <c r="AA18" i="2"/>
  <c r="X18" i="2"/>
  <c r="U18" i="2"/>
  <c r="Q18" i="2"/>
  <c r="G18" i="2"/>
  <c r="D18" i="2"/>
  <c r="A18" i="2"/>
  <c r="AK17" i="2"/>
  <c r="AA17" i="2"/>
  <c r="X17" i="2"/>
  <c r="U17" i="2"/>
  <c r="Q17" i="2"/>
  <c r="G17" i="2"/>
  <c r="D17" i="2"/>
  <c r="A17" i="2"/>
  <c r="AK16" i="2"/>
  <c r="AA16" i="2"/>
  <c r="X16" i="2"/>
  <c r="U16" i="2"/>
  <c r="Q16" i="2"/>
  <c r="G16" i="2"/>
  <c r="D16" i="2"/>
  <c r="A16" i="2"/>
  <c r="AK15" i="2"/>
  <c r="AA15" i="2"/>
  <c r="X15" i="2"/>
  <c r="U15" i="2"/>
  <c r="Q15" i="2"/>
  <c r="G15" i="2"/>
  <c r="D15" i="2"/>
  <c r="A15" i="2"/>
  <c r="AK14" i="2"/>
  <c r="AA14" i="2"/>
  <c r="X14" i="2"/>
  <c r="U14" i="2"/>
  <c r="Q14" i="2"/>
  <c r="G14" i="2"/>
  <c r="D14" i="2"/>
  <c r="A14" i="2"/>
  <c r="AK13" i="2"/>
  <c r="AA13" i="2"/>
  <c r="X13" i="2"/>
  <c r="U13" i="2"/>
  <c r="Q13" i="2"/>
  <c r="G13" i="2"/>
  <c r="D13" i="2"/>
  <c r="A13" i="2"/>
  <c r="AK12" i="2"/>
  <c r="AA12" i="2"/>
  <c r="X12" i="2"/>
  <c r="U12" i="2"/>
  <c r="Q12" i="2"/>
  <c r="G12" i="2"/>
  <c r="D12" i="2"/>
  <c r="A12" i="2"/>
  <c r="AK11" i="2"/>
  <c r="AA11" i="2"/>
  <c r="X11" i="2"/>
  <c r="U11" i="2"/>
  <c r="Q11" i="2"/>
  <c r="G11" i="2"/>
  <c r="D11" i="2"/>
  <c r="A11" i="2"/>
  <c r="AK10" i="2"/>
  <c r="AA10" i="2"/>
  <c r="X10" i="2"/>
  <c r="U10" i="2"/>
  <c r="Q10" i="2"/>
  <c r="G10" i="2"/>
  <c r="D10" i="2"/>
  <c r="A10" i="2"/>
  <c r="AK9" i="2"/>
  <c r="AA9" i="2"/>
  <c r="X9" i="2"/>
  <c r="U9" i="2"/>
  <c r="Q9" i="2"/>
  <c r="G9" i="2"/>
  <c r="D9" i="2"/>
  <c r="A9" i="2"/>
  <c r="AK8" i="2"/>
  <c r="AA8" i="2"/>
  <c r="X8" i="2"/>
  <c r="U8" i="2"/>
  <c r="Q8" i="2"/>
  <c r="G8" i="2"/>
  <c r="D8" i="2"/>
  <c r="A8" i="2"/>
  <c r="AK7" i="2"/>
  <c r="AA7" i="2"/>
  <c r="X7" i="2"/>
  <c r="U7" i="2"/>
  <c r="Q7" i="2"/>
  <c r="G7" i="2"/>
  <c r="D7" i="2"/>
  <c r="A7" i="2"/>
  <c r="AG7" i="2"/>
  <c r="M7" i="2"/>
  <c r="H54" i="4"/>
  <c r="J54" i="5"/>
  <c r="K54" i="5" s="1"/>
  <c r="H54" i="5"/>
  <c r="J58" i="5"/>
  <c r="K58" i="5" s="1"/>
  <c r="J57" i="5"/>
  <c r="K57" i="5" s="1"/>
  <c r="J56" i="5"/>
  <c r="K56" i="5" s="1"/>
  <c r="J55" i="5"/>
  <c r="K55" i="5" s="1"/>
  <c r="H59" i="5"/>
  <c r="H58" i="5"/>
  <c r="H57" i="5"/>
  <c r="H55" i="5"/>
  <c r="D54" i="5"/>
  <c r="H59" i="4"/>
  <c r="H58" i="4"/>
  <c r="H57" i="4"/>
  <c r="H55" i="4"/>
  <c r="J297" i="2" l="1"/>
  <c r="J234" i="2"/>
  <c r="J242" i="2"/>
  <c r="J243" i="2" s="1"/>
  <c r="J305" i="2"/>
  <c r="J306" i="2" s="1"/>
  <c r="J236" i="2"/>
  <c r="J237" i="2" s="1"/>
  <c r="J299" i="2"/>
  <c r="J300" i="2" s="1"/>
  <c r="J307" i="2"/>
  <c r="J308" i="2" s="1"/>
  <c r="J244" i="2"/>
  <c r="J245" i="2" s="1"/>
  <c r="J246" i="2"/>
  <c r="J247" i="2" s="1"/>
  <c r="J309" i="2"/>
  <c r="J310" i="2" s="1"/>
  <c r="E305" i="2"/>
  <c r="E242" i="2"/>
  <c r="E307" i="2"/>
  <c r="E244" i="2"/>
  <c r="E309" i="2"/>
  <c r="E246" i="2"/>
  <c r="E234" i="2"/>
  <c r="E297" i="2"/>
  <c r="E299" i="2"/>
  <c r="E236" i="2"/>
  <c r="G35" i="10"/>
  <c r="E288" i="2"/>
  <c r="B27" i="12"/>
  <c r="Y218" i="2"/>
  <c r="G35" i="12"/>
  <c r="Y288" i="2"/>
  <c r="G27" i="10"/>
  <c r="E225" i="2"/>
  <c r="B35" i="12"/>
  <c r="Y281" i="2"/>
  <c r="B35" i="10"/>
  <c r="E281" i="2"/>
  <c r="G27" i="12"/>
  <c r="Y225" i="2"/>
  <c r="B27" i="10"/>
  <c r="E218" i="2"/>
  <c r="AB218" i="2"/>
  <c r="AE223" i="2"/>
  <c r="H28" i="12"/>
  <c r="AB226" i="2"/>
  <c r="J30" i="12"/>
  <c r="AK228" i="2"/>
  <c r="D31" i="12"/>
  <c r="AE222" i="2"/>
  <c r="I29" i="12"/>
  <c r="AE227" i="2"/>
  <c r="I32" i="12"/>
  <c r="AE230" i="2"/>
  <c r="J32" i="12"/>
  <c r="AK230" i="2"/>
  <c r="H32" i="12"/>
  <c r="AB230" i="2"/>
  <c r="H29" i="12"/>
  <c r="AB227" i="2"/>
  <c r="D28" i="12"/>
  <c r="AE219" i="2"/>
  <c r="E30" i="12"/>
  <c r="AK221" i="2"/>
  <c r="E32" i="12"/>
  <c r="AK223" i="2"/>
  <c r="J28" i="12"/>
  <c r="AK226" i="2"/>
  <c r="D27" i="12"/>
  <c r="AE218" i="2"/>
  <c r="I30" i="12"/>
  <c r="AE228" i="2"/>
  <c r="I27" i="12"/>
  <c r="AE225" i="2"/>
  <c r="J27" i="12"/>
  <c r="AK225" i="2"/>
  <c r="H27" i="12"/>
  <c r="AB225" i="2"/>
  <c r="J31" i="12"/>
  <c r="AK229" i="2"/>
  <c r="E28" i="12"/>
  <c r="AK219" i="2"/>
  <c r="I28" i="12"/>
  <c r="AE226" i="2"/>
  <c r="H31" i="12"/>
  <c r="AB229" i="2"/>
  <c r="I31" i="12"/>
  <c r="AE229" i="2"/>
  <c r="J29" i="12"/>
  <c r="AK227" i="2"/>
  <c r="E31" i="12"/>
  <c r="AK222" i="2"/>
  <c r="J110" i="2"/>
  <c r="J173" i="2"/>
  <c r="J47" i="2"/>
  <c r="J48" i="2" s="1"/>
  <c r="J181" i="2"/>
  <c r="J182" i="2" s="1"/>
  <c r="J118" i="2"/>
  <c r="J119" i="2" s="1"/>
  <c r="J120" i="2"/>
  <c r="J121" i="2" s="1"/>
  <c r="J183" i="2"/>
  <c r="J184" i="2" s="1"/>
  <c r="J171" i="2"/>
  <c r="J172" i="2" s="1"/>
  <c r="J108" i="2"/>
  <c r="J109" i="2" s="1"/>
  <c r="J179" i="2"/>
  <c r="J180" i="2" s="1"/>
  <c r="J116" i="2"/>
  <c r="J117" i="2" s="1"/>
  <c r="E171" i="2"/>
  <c r="E108" i="2"/>
  <c r="E116" i="2"/>
  <c r="E179" i="2"/>
  <c r="E183" i="2"/>
  <c r="E120" i="2"/>
  <c r="E173" i="2"/>
  <c r="E110" i="2"/>
  <c r="E118" i="2"/>
  <c r="E181" i="2"/>
  <c r="E45" i="2"/>
  <c r="E46" i="2" s="1"/>
  <c r="E47" i="2"/>
  <c r="E48" i="2" s="1"/>
  <c r="O48" i="2" s="1"/>
  <c r="E57" i="2"/>
  <c r="E58" i="2" s="1"/>
  <c r="K64" i="5"/>
  <c r="X22" i="5"/>
  <c r="Y162" i="2"/>
  <c r="G19" i="12"/>
  <c r="G19" i="10"/>
  <c r="E162" i="2"/>
  <c r="T15" i="4"/>
  <c r="B6" i="4"/>
  <c r="H2" i="9"/>
  <c r="B6" i="5"/>
  <c r="H2" i="11"/>
  <c r="J57" i="2"/>
  <c r="E53" i="2"/>
  <c r="E54" i="2" s="1"/>
  <c r="E55" i="2"/>
  <c r="E56" i="2" s="1"/>
  <c r="J53" i="2"/>
  <c r="J54" i="2" s="1"/>
  <c r="J45" i="2"/>
  <c r="J46" i="2" s="1"/>
  <c r="J55" i="2"/>
  <c r="J56" i="2" s="1"/>
  <c r="AO2" i="5"/>
  <c r="AL2" i="5"/>
  <c r="AI2" i="5"/>
  <c r="AF2" i="5"/>
  <c r="AC2" i="5"/>
  <c r="AD5" i="5" s="1"/>
  <c r="S5" i="5" s="1"/>
  <c r="W2" i="5"/>
  <c r="V2" i="5"/>
  <c r="U2" i="5"/>
  <c r="T2" i="5"/>
  <c r="S2" i="5"/>
  <c r="J248" i="2" l="1"/>
  <c r="J235" i="2"/>
  <c r="J311" i="2"/>
  <c r="J298" i="2"/>
  <c r="E237" i="2"/>
  <c r="O237" i="2" s="1"/>
  <c r="O236" i="2"/>
  <c r="O242" i="2"/>
  <c r="E243" i="2"/>
  <c r="O243" i="2" s="1"/>
  <c r="E298" i="2"/>
  <c r="O297" i="2"/>
  <c r="E311" i="2"/>
  <c r="O311" i="2" s="1"/>
  <c r="E245" i="2"/>
  <c r="O245" i="2" s="1"/>
  <c r="O244" i="2"/>
  <c r="E235" i="2"/>
  <c r="O234" i="2"/>
  <c r="E248" i="2"/>
  <c r="O248" i="2" s="1"/>
  <c r="E308" i="2"/>
  <c r="O308" i="2" s="1"/>
  <c r="O307" i="2"/>
  <c r="E247" i="2"/>
  <c r="O247" i="2" s="1"/>
  <c r="O246" i="2"/>
  <c r="E300" i="2"/>
  <c r="O300" i="2" s="1"/>
  <c r="O299" i="2"/>
  <c r="E310" i="2"/>
  <c r="O310" i="2" s="1"/>
  <c r="O309" i="2"/>
  <c r="O305" i="2"/>
  <c r="E306" i="2"/>
  <c r="O306" i="2" s="1"/>
  <c r="J240" i="2"/>
  <c r="J303" i="2"/>
  <c r="O56" i="2"/>
  <c r="E61" i="2"/>
  <c r="J177" i="2"/>
  <c r="J51" i="2"/>
  <c r="J52" i="2" s="1"/>
  <c r="O52" i="2" s="1"/>
  <c r="J114" i="2"/>
  <c r="O57" i="2"/>
  <c r="J58" i="2"/>
  <c r="O58" i="2" s="1"/>
  <c r="O46" i="2"/>
  <c r="J185" i="2"/>
  <c r="J174" i="2"/>
  <c r="O54" i="2"/>
  <c r="J122" i="2"/>
  <c r="J111" i="2"/>
  <c r="E117" i="2"/>
  <c r="O117" i="2" s="1"/>
  <c r="O116" i="2"/>
  <c r="O120" i="2"/>
  <c r="E121" i="2"/>
  <c r="O121" i="2" s="1"/>
  <c r="O108" i="2"/>
  <c r="E109" i="2"/>
  <c r="E122" i="2"/>
  <c r="E111" i="2"/>
  <c r="O110" i="2"/>
  <c r="E180" i="2"/>
  <c r="O180" i="2" s="1"/>
  <c r="O179" i="2"/>
  <c r="E174" i="2"/>
  <c r="O173" i="2"/>
  <c r="E182" i="2"/>
  <c r="O182" i="2" s="1"/>
  <c r="O181" i="2"/>
  <c r="E119" i="2"/>
  <c r="O119" i="2" s="1"/>
  <c r="O118" i="2"/>
  <c r="E184" i="2"/>
  <c r="O184" i="2" s="1"/>
  <c r="O183" i="2"/>
  <c r="E172" i="2"/>
  <c r="O171" i="2"/>
  <c r="E185" i="2"/>
  <c r="O47" i="2"/>
  <c r="F12" i="13"/>
  <c r="E59" i="2"/>
  <c r="J59" i="2"/>
  <c r="X25" i="5"/>
  <c r="X26" i="5"/>
  <c r="X31" i="5" s="1"/>
  <c r="O49" i="2"/>
  <c r="T16" i="4"/>
  <c r="E60" i="2"/>
  <c r="E29" i="2"/>
  <c r="B3" i="10"/>
  <c r="E36" i="2"/>
  <c r="G3" i="10"/>
  <c r="E92" i="2"/>
  <c r="B11" i="10"/>
  <c r="E155" i="2"/>
  <c r="G11" i="10"/>
  <c r="AL9" i="5"/>
  <c r="AJ7" i="5"/>
  <c r="BH2" i="5"/>
  <c r="B3" i="12" s="1"/>
  <c r="BT2" i="5"/>
  <c r="B19" i="12" s="1"/>
  <c r="AK18" i="5"/>
  <c r="BK2" i="5"/>
  <c r="G3" i="12" s="1"/>
  <c r="BQ2" i="5"/>
  <c r="G11" i="12" s="1"/>
  <c r="AI8" i="5"/>
  <c r="U8" i="5" s="1"/>
  <c r="BN2" i="5"/>
  <c r="B11" i="12" s="1"/>
  <c r="O45" i="2"/>
  <c r="B7" i="5"/>
  <c r="D6" i="11"/>
  <c r="B7" i="4"/>
  <c r="D6" i="9"/>
  <c r="AC10" i="5"/>
  <c r="AD13" i="5"/>
  <c r="S13" i="5" s="1"/>
  <c r="AC13" i="5"/>
  <c r="AE13" i="5"/>
  <c r="AQ53" i="5"/>
  <c r="AO50" i="5"/>
  <c r="W50" i="5" s="1"/>
  <c r="AO46" i="5"/>
  <c r="W46" i="5" s="1"/>
  <c r="AO42" i="5"/>
  <c r="W42" i="5" s="1"/>
  <c r="AO38" i="5"/>
  <c r="W38" i="5" s="1"/>
  <c r="AO34" i="5"/>
  <c r="W34" i="5" s="1"/>
  <c r="AO30" i="5"/>
  <c r="W30" i="5" s="1"/>
  <c r="AO26" i="5"/>
  <c r="W26" i="5" s="1"/>
  <c r="AO22" i="5"/>
  <c r="W22" i="5" s="1"/>
  <c r="AO18" i="5"/>
  <c r="W18" i="5" s="1"/>
  <c r="AO14" i="5"/>
  <c r="AO10" i="5"/>
  <c r="AO6" i="5"/>
  <c r="W6" i="5" s="1"/>
  <c r="AO52" i="5"/>
  <c r="W52" i="5" s="1"/>
  <c r="AO44" i="5"/>
  <c r="W44" i="5" s="1"/>
  <c r="AO40" i="5"/>
  <c r="W40" i="5" s="1"/>
  <c r="AO32" i="5"/>
  <c r="AO24" i="5"/>
  <c r="W24" i="5" s="1"/>
  <c r="AO16" i="5"/>
  <c r="AO8" i="5"/>
  <c r="W8" i="5" s="1"/>
  <c r="AO51" i="5"/>
  <c r="W51" i="5" s="1"/>
  <c r="AO43" i="5"/>
  <c r="W43" i="5" s="1"/>
  <c r="AO39" i="5"/>
  <c r="W39" i="5" s="1"/>
  <c r="AO31" i="5"/>
  <c r="AO23" i="5"/>
  <c r="W23" i="5" s="1"/>
  <c r="AO15" i="5"/>
  <c r="W15" i="5" s="1"/>
  <c r="AO7" i="5"/>
  <c r="W7" i="5" s="1"/>
  <c r="AO53" i="5"/>
  <c r="W53" i="5" s="1"/>
  <c r="AO49" i="5"/>
  <c r="W49" i="5" s="1"/>
  <c r="AO45" i="5"/>
  <c r="W45" i="5" s="1"/>
  <c r="AO41" i="5"/>
  <c r="W41" i="5" s="1"/>
  <c r="AO37" i="5"/>
  <c r="W37" i="5" s="1"/>
  <c r="AO33" i="5"/>
  <c r="W33" i="5" s="1"/>
  <c r="AO29" i="5"/>
  <c r="AO25" i="5"/>
  <c r="W25" i="5" s="1"/>
  <c r="AO21" i="5"/>
  <c r="W21" i="5" s="1"/>
  <c r="AO17" i="5"/>
  <c r="AO13" i="5"/>
  <c r="W13" i="5" s="1"/>
  <c r="AO9" i="5"/>
  <c r="W9" i="5" s="1"/>
  <c r="AO5" i="5"/>
  <c r="W5" i="5" s="1"/>
  <c r="AO48" i="5"/>
  <c r="W48" i="5" s="1"/>
  <c r="AO36" i="5"/>
  <c r="W36" i="5" s="1"/>
  <c r="AO28" i="5"/>
  <c r="AO20" i="5"/>
  <c r="AO12" i="5"/>
  <c r="W12" i="5" s="1"/>
  <c r="AO4" i="5"/>
  <c r="W4" i="5" s="1"/>
  <c r="AO47" i="5"/>
  <c r="W47" i="5" s="1"/>
  <c r="AO35" i="5"/>
  <c r="W35" i="5" s="1"/>
  <c r="AO27" i="5"/>
  <c r="W27" i="5" s="1"/>
  <c r="AO19" i="5"/>
  <c r="W19" i="5" s="1"/>
  <c r="AO11" i="5"/>
  <c r="W11" i="5" s="1"/>
  <c r="AO3" i="5"/>
  <c r="AQ13" i="5"/>
  <c r="AP13" i="5"/>
  <c r="AK5" i="5"/>
  <c r="AD9" i="5"/>
  <c r="S9" i="5" s="1"/>
  <c r="AK14" i="5"/>
  <c r="AC34" i="5"/>
  <c r="AL12" i="5"/>
  <c r="V12" i="5" s="1"/>
  <c r="AH18" i="5"/>
  <c r="AH13" i="5"/>
  <c r="AF13" i="5"/>
  <c r="T13" i="5" s="1"/>
  <c r="AG13" i="5"/>
  <c r="AK3" i="5"/>
  <c r="AE16" i="5"/>
  <c r="AM8" i="5"/>
  <c r="AL13" i="5"/>
  <c r="V13" i="5" s="1"/>
  <c r="AN13" i="5"/>
  <c r="AM13" i="5"/>
  <c r="AK45" i="5"/>
  <c r="AJ13" i="5"/>
  <c r="AK13" i="5"/>
  <c r="AI13" i="5"/>
  <c r="AI4" i="5"/>
  <c r="U4" i="5" s="1"/>
  <c r="AN7" i="5"/>
  <c r="AE11" i="5"/>
  <c r="AL17" i="5"/>
  <c r="V17" i="5" s="1"/>
  <c r="M8" i="2"/>
  <c r="AG8" i="2"/>
  <c r="O53" i="2"/>
  <c r="O55" i="2"/>
  <c r="AG6" i="5"/>
  <c r="AG3" i="5"/>
  <c r="AD4" i="5"/>
  <c r="S4" i="5" s="1"/>
  <c r="AQ4" i="5"/>
  <c r="AF5" i="5"/>
  <c r="T5" i="5" s="1"/>
  <c r="AJ6" i="5"/>
  <c r="AF7" i="5"/>
  <c r="T7" i="5" s="1"/>
  <c r="AG9" i="5"/>
  <c r="AP9" i="5"/>
  <c r="AG10" i="5"/>
  <c r="AF11" i="5"/>
  <c r="T11" i="5" s="1"/>
  <c r="AQ12" i="5"/>
  <c r="AF15" i="5"/>
  <c r="AF16" i="5"/>
  <c r="T16" i="5" s="1"/>
  <c r="AQ17" i="5"/>
  <c r="AH19" i="5"/>
  <c r="AF25" i="5"/>
  <c r="T25" i="5" s="1"/>
  <c r="AQ35" i="5"/>
  <c r="AK38" i="5"/>
  <c r="AF3" i="5"/>
  <c r="AF10" i="5"/>
  <c r="AH23" i="5"/>
  <c r="AH3" i="5"/>
  <c r="AG4" i="5"/>
  <c r="AG5" i="5"/>
  <c r="AK6" i="5"/>
  <c r="AI7" i="5"/>
  <c r="AE8" i="5"/>
  <c r="AQ8" i="5"/>
  <c r="AH9" i="5"/>
  <c r="AJ10" i="5"/>
  <c r="AI11" i="5"/>
  <c r="AG14" i="5"/>
  <c r="AG15" i="5"/>
  <c r="AI16" i="5"/>
  <c r="U16" i="5" s="1"/>
  <c r="AG18" i="5"/>
  <c r="AH20" i="5"/>
  <c r="AJ28" i="5"/>
  <c r="AF39" i="5"/>
  <c r="T39" i="5" s="1"/>
  <c r="AD3" i="5"/>
  <c r="AH4" i="5"/>
  <c r="AH5" i="5"/>
  <c r="AF6" i="5"/>
  <c r="T6" i="5" s="1"/>
  <c r="AP6" i="5"/>
  <c r="AH8" i="5"/>
  <c r="AK9" i="5"/>
  <c r="AK10" i="5"/>
  <c r="AH12" i="5"/>
  <c r="AH14" i="5"/>
  <c r="AJ15" i="5"/>
  <c r="AH17" i="5"/>
  <c r="AK22" i="5"/>
  <c r="AI32" i="5"/>
  <c r="U32" i="5" s="1"/>
  <c r="AL52" i="5"/>
  <c r="V52" i="5" s="1"/>
  <c r="AN53" i="5"/>
  <c r="AL51" i="5"/>
  <c r="V51" i="5" s="1"/>
  <c r="AM50" i="5"/>
  <c r="AN49" i="5"/>
  <c r="AL47" i="5"/>
  <c r="V47" i="5" s="1"/>
  <c r="AM46" i="5"/>
  <c r="AN45" i="5"/>
  <c r="AL43" i="5"/>
  <c r="V43" i="5" s="1"/>
  <c r="AM42" i="5"/>
  <c r="AN41" i="5"/>
  <c r="AL39" i="5"/>
  <c r="V39" i="5" s="1"/>
  <c r="AM38" i="5"/>
  <c r="AM53" i="5"/>
  <c r="AN52" i="5"/>
  <c r="AL50" i="5"/>
  <c r="V50" i="5" s="1"/>
  <c r="AM49" i="5"/>
  <c r="AN48" i="5"/>
  <c r="AL46" i="5"/>
  <c r="V46" i="5" s="1"/>
  <c r="AM45" i="5"/>
  <c r="AN44" i="5"/>
  <c r="AL42" i="5"/>
  <c r="V42" i="5" s="1"/>
  <c r="AM41" i="5"/>
  <c r="AN40" i="5"/>
  <c r="AL38" i="5"/>
  <c r="V38" i="5" s="1"/>
  <c r="AM37" i="5"/>
  <c r="AL53" i="5"/>
  <c r="V53" i="5" s="1"/>
  <c r="AL49" i="5"/>
  <c r="V49" i="5" s="1"/>
  <c r="AN47" i="5"/>
  <c r="AM44" i="5"/>
  <c r="AM39" i="5"/>
  <c r="AN35" i="5"/>
  <c r="AM34" i="5"/>
  <c r="AL33" i="5"/>
  <c r="V33" i="5" s="1"/>
  <c r="AN31" i="5"/>
  <c r="AM30" i="5"/>
  <c r="AL29" i="5"/>
  <c r="AM52" i="5"/>
  <c r="AN50" i="5"/>
  <c r="AM47" i="5"/>
  <c r="AL44" i="5"/>
  <c r="V44" i="5" s="1"/>
  <c r="AM40" i="5"/>
  <c r="AN36" i="5"/>
  <c r="AM35" i="5"/>
  <c r="AL34" i="5"/>
  <c r="V34" i="5" s="1"/>
  <c r="AN32" i="5"/>
  <c r="AM31" i="5"/>
  <c r="AN43" i="5"/>
  <c r="AL40" i="5"/>
  <c r="V40" i="5" s="1"/>
  <c r="AN37" i="5"/>
  <c r="AL36" i="5"/>
  <c r="V36" i="5" s="1"/>
  <c r="AM33" i="5"/>
  <c r="AN30" i="5"/>
  <c r="AN28" i="5"/>
  <c r="AN26" i="5"/>
  <c r="AM25" i="5"/>
  <c r="AL24" i="5"/>
  <c r="V24" i="5" s="1"/>
  <c r="AN22" i="5"/>
  <c r="AM21" i="5"/>
  <c r="AN46" i="5"/>
  <c r="AM43" i="5"/>
  <c r="AN39" i="5"/>
  <c r="AL37" i="5"/>
  <c r="V37" i="5" s="1"/>
  <c r="AL35" i="5"/>
  <c r="V35" i="5" s="1"/>
  <c r="AM32" i="5"/>
  <c r="AL30" i="5"/>
  <c r="AM28" i="5"/>
  <c r="AN27" i="5"/>
  <c r="AM26" i="5"/>
  <c r="AL25" i="5"/>
  <c r="V25" i="5" s="1"/>
  <c r="AN23" i="5"/>
  <c r="AM22" i="5"/>
  <c r="AL21" i="5"/>
  <c r="V21" i="5" s="1"/>
  <c r="AN51" i="5"/>
  <c r="AM48" i="5"/>
  <c r="AL45" i="5"/>
  <c r="V45" i="5" s="1"/>
  <c r="AN38" i="5"/>
  <c r="AN34" i="5"/>
  <c r="AL32" i="5"/>
  <c r="V32" i="5" s="1"/>
  <c r="AN29" i="5"/>
  <c r="AL28" i="5"/>
  <c r="V28" i="5" s="1"/>
  <c r="AM27" i="5"/>
  <c r="AL26" i="5"/>
  <c r="V26" i="5" s="1"/>
  <c r="AN24" i="5"/>
  <c r="AM23" i="5"/>
  <c r="AL22" i="5"/>
  <c r="V22" i="5" s="1"/>
  <c r="AN20" i="5"/>
  <c r="AN33" i="5"/>
  <c r="AN25" i="5"/>
  <c r="AM20" i="5"/>
  <c r="AL19" i="5"/>
  <c r="V19" i="5" s="1"/>
  <c r="AN18" i="5"/>
  <c r="AL16" i="5"/>
  <c r="V16" i="5" s="1"/>
  <c r="AM15" i="5"/>
  <c r="AN14" i="5"/>
  <c r="AL11" i="5"/>
  <c r="V11" i="5" s="1"/>
  <c r="AM10" i="5"/>
  <c r="AN9" i="5"/>
  <c r="AL7" i="5"/>
  <c r="AM6" i="5"/>
  <c r="AN5" i="5"/>
  <c r="AN3" i="5"/>
  <c r="AM51" i="5"/>
  <c r="AL48" i="5"/>
  <c r="V48" i="5" s="1"/>
  <c r="AM36" i="5"/>
  <c r="AL31" i="5"/>
  <c r="V31" i="5" s="1"/>
  <c r="AM24" i="5"/>
  <c r="AL20" i="5"/>
  <c r="V20" i="5" s="1"/>
  <c r="AM18" i="5"/>
  <c r="AN17" i="5"/>
  <c r="AL15" i="5"/>
  <c r="V15" i="5" s="1"/>
  <c r="AM14" i="5"/>
  <c r="AN12" i="5"/>
  <c r="AL10" i="5"/>
  <c r="V10" i="5" s="1"/>
  <c r="AM9" i="5"/>
  <c r="AN8" i="5"/>
  <c r="AL6" i="5"/>
  <c r="V6" i="5" s="1"/>
  <c r="AM5" i="5"/>
  <c r="AN4" i="5"/>
  <c r="AM3" i="5"/>
  <c r="AM17" i="5"/>
  <c r="AN16" i="5"/>
  <c r="AL14" i="5"/>
  <c r="V14" i="5" s="1"/>
  <c r="AL23" i="5"/>
  <c r="V23" i="5" s="1"/>
  <c r="AN19" i="5"/>
  <c r="AL18" i="5"/>
  <c r="V18" i="5" s="1"/>
  <c r="AM12" i="5"/>
  <c r="AN11" i="5"/>
  <c r="AL3" i="5"/>
  <c r="AL5" i="5"/>
  <c r="AM29" i="5"/>
  <c r="AC53" i="5"/>
  <c r="AC52" i="5"/>
  <c r="AD51" i="5"/>
  <c r="S51" i="5" s="1"/>
  <c r="AE50" i="5"/>
  <c r="AC48" i="5"/>
  <c r="AD47" i="5"/>
  <c r="S47" i="5" s="1"/>
  <c r="AE46" i="5"/>
  <c r="AC44" i="5"/>
  <c r="AD43" i="5"/>
  <c r="S43" i="5" s="1"/>
  <c r="AE42" i="5"/>
  <c r="AC40" i="5"/>
  <c r="AD39" i="5"/>
  <c r="S39" i="5" s="1"/>
  <c r="AE38" i="5"/>
  <c r="AE53" i="5"/>
  <c r="AC51" i="5"/>
  <c r="AD50" i="5"/>
  <c r="S50" i="5" s="1"/>
  <c r="AE49" i="5"/>
  <c r="AC47" i="5"/>
  <c r="AD46" i="5"/>
  <c r="S46" i="5" s="1"/>
  <c r="AE45" i="5"/>
  <c r="AC43" i="5"/>
  <c r="AD42" i="5"/>
  <c r="S42" i="5" s="1"/>
  <c r="AE41" i="5"/>
  <c r="AC39" i="5"/>
  <c r="AD38" i="5"/>
  <c r="S38" i="5" s="1"/>
  <c r="AE52" i="5"/>
  <c r="AD49" i="5"/>
  <c r="S49" i="5" s="1"/>
  <c r="AC46" i="5"/>
  <c r="AE44" i="5"/>
  <c r="AC41" i="5"/>
  <c r="AE39" i="5"/>
  <c r="AC36" i="5"/>
  <c r="AE34" i="5"/>
  <c r="AD33" i="5"/>
  <c r="S33" i="5" s="1"/>
  <c r="AC32" i="5"/>
  <c r="AE30" i="5"/>
  <c r="AD29" i="5"/>
  <c r="S29" i="5" s="1"/>
  <c r="AD52" i="5"/>
  <c r="S52" i="5" s="1"/>
  <c r="AC49" i="5"/>
  <c r="AE47" i="5"/>
  <c r="AD44" i="5"/>
  <c r="S44" i="5" s="1"/>
  <c r="AE40" i="5"/>
  <c r="AE37" i="5"/>
  <c r="AE35" i="5"/>
  <c r="AD34" i="5"/>
  <c r="S34" i="5" s="1"/>
  <c r="AC33" i="5"/>
  <c r="AE31" i="5"/>
  <c r="AD53" i="5"/>
  <c r="S53" i="5" s="1"/>
  <c r="AE48" i="5"/>
  <c r="AD45" i="5"/>
  <c r="S45" i="5" s="1"/>
  <c r="AD37" i="5"/>
  <c r="S37" i="5" s="1"/>
  <c r="AD36" i="5"/>
  <c r="S36" i="5" s="1"/>
  <c r="AE33" i="5"/>
  <c r="AC31" i="5"/>
  <c r="AC30" i="5"/>
  <c r="AD28" i="5"/>
  <c r="AC27" i="5"/>
  <c r="AE25" i="5"/>
  <c r="AD24" i="5"/>
  <c r="AC23" i="5"/>
  <c r="AE21" i="5"/>
  <c r="AE51" i="5"/>
  <c r="AD48" i="5"/>
  <c r="S48" i="5" s="1"/>
  <c r="AC45" i="5"/>
  <c r="AD41" i="5"/>
  <c r="S41" i="5" s="1"/>
  <c r="AC38" i="5"/>
  <c r="AC37" i="5"/>
  <c r="AD35" i="5"/>
  <c r="S35" i="5" s="1"/>
  <c r="AE32" i="5"/>
  <c r="AE29" i="5"/>
  <c r="AC28" i="5"/>
  <c r="AE26" i="5"/>
  <c r="AD25" i="5"/>
  <c r="AC24" i="5"/>
  <c r="AE22" i="5"/>
  <c r="AD21" i="5"/>
  <c r="S21" i="5" s="1"/>
  <c r="AC20" i="5"/>
  <c r="AC50" i="5"/>
  <c r="AC42" i="5"/>
  <c r="AD40" i="5"/>
  <c r="S40" i="5" s="1"/>
  <c r="AC35" i="5"/>
  <c r="AD32" i="5"/>
  <c r="S32" i="5" s="1"/>
  <c r="AC29" i="5"/>
  <c r="AE27" i="5"/>
  <c r="AD26" i="5"/>
  <c r="AC25" i="5"/>
  <c r="AE23" i="5"/>
  <c r="AD22" i="5"/>
  <c r="S22" i="5" s="1"/>
  <c r="AC21" i="5"/>
  <c r="AC19" i="5"/>
  <c r="AE43" i="5"/>
  <c r="AE28" i="5"/>
  <c r="AD23" i="5"/>
  <c r="S23" i="5" s="1"/>
  <c r="AE20" i="5"/>
  <c r="AC17" i="5"/>
  <c r="AD16" i="5"/>
  <c r="S16" i="5" s="1"/>
  <c r="AE15" i="5"/>
  <c r="AC12" i="5"/>
  <c r="AD11" i="5"/>
  <c r="S11" i="5" s="1"/>
  <c r="AE10" i="5"/>
  <c r="AC8" i="5"/>
  <c r="AD7" i="5"/>
  <c r="AE6" i="5"/>
  <c r="AC4" i="5"/>
  <c r="AD30" i="5"/>
  <c r="S30" i="5" s="1"/>
  <c r="AD27" i="5"/>
  <c r="AC22" i="5"/>
  <c r="AD20" i="5"/>
  <c r="S20" i="5" s="1"/>
  <c r="AE19" i="5"/>
  <c r="AE18" i="5"/>
  <c r="AC16" i="5"/>
  <c r="AD15" i="5"/>
  <c r="AE14" i="5"/>
  <c r="AC11" i="5"/>
  <c r="AD10" i="5"/>
  <c r="S10" i="5" s="1"/>
  <c r="AE9" i="5"/>
  <c r="AC7" i="5"/>
  <c r="AD6" i="5"/>
  <c r="S6" i="5" s="1"/>
  <c r="AE5" i="5"/>
  <c r="AE3" i="5"/>
  <c r="AD18" i="5"/>
  <c r="S18" i="5" s="1"/>
  <c r="AE17" i="5"/>
  <c r="AC15" i="5"/>
  <c r="AE36" i="5"/>
  <c r="AD31" i="5"/>
  <c r="S31" i="5" s="1"/>
  <c r="AC26" i="5"/>
  <c r="AD19" i="5"/>
  <c r="AD14" i="5"/>
  <c r="S14" i="5" s="1"/>
  <c r="AE12" i="5"/>
  <c r="AP53" i="5"/>
  <c r="AQ52" i="5"/>
  <c r="AP52" i="5"/>
  <c r="AQ51" i="5"/>
  <c r="AP48" i="5"/>
  <c r="AQ47" i="5"/>
  <c r="AP44" i="5"/>
  <c r="AQ43" i="5"/>
  <c r="AP40" i="5"/>
  <c r="AQ39" i="5"/>
  <c r="AP51" i="5"/>
  <c r="AQ50" i="5"/>
  <c r="AP47" i="5"/>
  <c r="AQ46" i="5"/>
  <c r="AP43" i="5"/>
  <c r="AQ42" i="5"/>
  <c r="AP39" i="5"/>
  <c r="AQ38" i="5"/>
  <c r="AP50" i="5"/>
  <c r="AQ45" i="5"/>
  <c r="AQ40" i="5"/>
  <c r="AQ37" i="5"/>
  <c r="AP36" i="5"/>
  <c r="AQ33" i="5"/>
  <c r="AP32" i="5"/>
  <c r="AQ29" i="5"/>
  <c r="AP28" i="5"/>
  <c r="AQ48" i="5"/>
  <c r="AP45" i="5"/>
  <c r="AP42" i="5"/>
  <c r="AQ41" i="5"/>
  <c r="AP38" i="5"/>
  <c r="AP37" i="5"/>
  <c r="AQ34" i="5"/>
  <c r="AP33" i="5"/>
  <c r="AQ30" i="5"/>
  <c r="AQ49" i="5"/>
  <c r="AP46" i="5"/>
  <c r="AP35" i="5"/>
  <c r="AQ32" i="5"/>
  <c r="AP27" i="5"/>
  <c r="AQ24" i="5"/>
  <c r="AP23" i="5"/>
  <c r="AQ20" i="5"/>
  <c r="AP49" i="5"/>
  <c r="AP34" i="5"/>
  <c r="AQ31" i="5"/>
  <c r="AP29" i="5"/>
  <c r="AQ25" i="5"/>
  <c r="AP24" i="5"/>
  <c r="AQ21" i="5"/>
  <c r="AP20" i="5"/>
  <c r="AQ19" i="5"/>
  <c r="AP41" i="5"/>
  <c r="AQ36" i="5"/>
  <c r="AP31" i="5"/>
  <c r="AQ26" i="5"/>
  <c r="AP25" i="5"/>
  <c r="AQ22" i="5"/>
  <c r="AP21" i="5"/>
  <c r="AP19" i="5"/>
  <c r="AP17" i="5"/>
  <c r="AQ16" i="5"/>
  <c r="AP12" i="5"/>
  <c r="AQ11" i="5"/>
  <c r="AP8" i="5"/>
  <c r="AQ7" i="5"/>
  <c r="AP4" i="5"/>
  <c r="AQ23" i="5"/>
  <c r="AP16" i="5"/>
  <c r="AQ15" i="5"/>
  <c r="AP11" i="5"/>
  <c r="AQ10" i="5"/>
  <c r="AP7" i="5"/>
  <c r="AQ6" i="5"/>
  <c r="AP15" i="5"/>
  <c r="AQ14" i="5"/>
  <c r="AQ44" i="5"/>
  <c r="AQ28" i="5"/>
  <c r="AQ27" i="5"/>
  <c r="AP22" i="5"/>
  <c r="AQ18" i="5"/>
  <c r="AP3" i="5"/>
  <c r="AE4" i="5"/>
  <c r="AL4" i="5"/>
  <c r="V4" i="5" s="1"/>
  <c r="AP5" i="5"/>
  <c r="AC6" i="5"/>
  <c r="AQ9" i="5"/>
  <c r="AP10" i="5"/>
  <c r="AD12" i="5"/>
  <c r="S12" i="5" s="1"/>
  <c r="AD17" i="5"/>
  <c r="S17" i="5" s="1"/>
  <c r="AE24" i="5"/>
  <c r="AP26" i="5"/>
  <c r="AP30" i="5"/>
  <c r="AN42" i="5"/>
  <c r="AN10" i="5"/>
  <c r="AN15" i="5"/>
  <c r="AC3" i="5"/>
  <c r="AQ3" i="5"/>
  <c r="AM4" i="5"/>
  <c r="AC5" i="5"/>
  <c r="AQ5" i="5"/>
  <c r="AN6" i="5"/>
  <c r="AE7" i="5"/>
  <c r="AM7" i="5"/>
  <c r="AD8" i="5"/>
  <c r="S8" i="5" s="1"/>
  <c r="AL8" i="5"/>
  <c r="V8" i="5" s="1"/>
  <c r="AC9" i="5"/>
  <c r="AM11" i="5"/>
  <c r="AC14" i="5"/>
  <c r="AP14" i="5"/>
  <c r="AM16" i="5"/>
  <c r="AC18" i="5"/>
  <c r="AP18" i="5"/>
  <c r="AM19" i="5"/>
  <c r="AN21" i="5"/>
  <c r="AL27" i="5"/>
  <c r="V27" i="5" s="1"/>
  <c r="AL41" i="5"/>
  <c r="V41" i="5" s="1"/>
  <c r="AI12" i="5"/>
  <c r="AI19" i="5"/>
  <c r="U19" i="5" s="1"/>
  <c r="AI20" i="5"/>
  <c r="U20" i="5" s="1"/>
  <c r="AK34" i="5"/>
  <c r="AJ11" i="5"/>
  <c r="AK15" i="5"/>
  <c r="AJ16" i="5"/>
  <c r="AI17" i="5"/>
  <c r="U17" i="5" s="1"/>
  <c r="AI24" i="5"/>
  <c r="AG53" i="5"/>
  <c r="AF53" i="5"/>
  <c r="T53" i="5" s="1"/>
  <c r="AG52" i="5"/>
  <c r="AH51" i="5"/>
  <c r="AF49" i="5"/>
  <c r="T49" i="5" s="1"/>
  <c r="AG48" i="5"/>
  <c r="AH47" i="5"/>
  <c r="AF45" i="5"/>
  <c r="T45" i="5" s="1"/>
  <c r="AG44" i="5"/>
  <c r="AH43" i="5"/>
  <c r="AF41" i="5"/>
  <c r="T41" i="5" s="1"/>
  <c r="AG40" i="5"/>
  <c r="AH39" i="5"/>
  <c r="AF52" i="5"/>
  <c r="T52" i="5" s="1"/>
  <c r="AG51" i="5"/>
  <c r="AH50" i="5"/>
  <c r="AF48" i="5"/>
  <c r="T48" i="5" s="1"/>
  <c r="AG47" i="5"/>
  <c r="AH46" i="5"/>
  <c r="AF44" i="5"/>
  <c r="T44" i="5" s="1"/>
  <c r="AG43" i="5"/>
  <c r="AH42" i="5"/>
  <c r="AF40" i="5"/>
  <c r="T40" i="5" s="1"/>
  <c r="AG39" i="5"/>
  <c r="AH38" i="5"/>
  <c r="AG50" i="5"/>
  <c r="AF47" i="5"/>
  <c r="T47" i="5" s="1"/>
  <c r="AH45" i="5"/>
  <c r="AH40" i="5"/>
  <c r="AF37" i="5"/>
  <c r="T37" i="5" s="1"/>
  <c r="AG36" i="5"/>
  <c r="AF35" i="5"/>
  <c r="T35" i="5" s="1"/>
  <c r="AH33" i="5"/>
  <c r="AG32" i="5"/>
  <c r="AF31" i="5"/>
  <c r="T31" i="5" s="1"/>
  <c r="AH29" i="5"/>
  <c r="AG28" i="5"/>
  <c r="AH53" i="5"/>
  <c r="AF50" i="5"/>
  <c r="T50" i="5" s="1"/>
  <c r="AH48" i="5"/>
  <c r="AG45" i="5"/>
  <c r="AG42" i="5"/>
  <c r="AH41" i="5"/>
  <c r="AG38" i="5"/>
  <c r="AF36" i="5"/>
  <c r="T36" i="5" s="1"/>
  <c r="AH34" i="5"/>
  <c r="AG33" i="5"/>
  <c r="AF32" i="5"/>
  <c r="T32" i="5" s="1"/>
  <c r="AF51" i="5"/>
  <c r="T51" i="5" s="1"/>
  <c r="AG41" i="5"/>
  <c r="AF38" i="5"/>
  <c r="T38" i="5" s="1"/>
  <c r="AG35" i="5"/>
  <c r="AH32" i="5"/>
  <c r="AH30" i="5"/>
  <c r="AF29" i="5"/>
  <c r="T29" i="5" s="1"/>
  <c r="AG27" i="5"/>
  <c r="AF26" i="5"/>
  <c r="T26" i="5" s="1"/>
  <c r="AH24" i="5"/>
  <c r="AG23" i="5"/>
  <c r="AF22" i="5"/>
  <c r="T22" i="5" s="1"/>
  <c r="AH44" i="5"/>
  <c r="AF42" i="5"/>
  <c r="T42" i="5" s="1"/>
  <c r="AG34" i="5"/>
  <c r="AH31" i="5"/>
  <c r="AG30" i="5"/>
  <c r="AH28" i="5"/>
  <c r="AF27" i="5"/>
  <c r="T27" i="5" s="1"/>
  <c r="AH25" i="5"/>
  <c r="AG24" i="5"/>
  <c r="AF23" i="5"/>
  <c r="T23" i="5" s="1"/>
  <c r="AH21" i="5"/>
  <c r="AG20" i="5"/>
  <c r="AH49" i="5"/>
  <c r="AG46" i="5"/>
  <c r="AF43" i="5"/>
  <c r="T43" i="5" s="1"/>
  <c r="AH37" i="5"/>
  <c r="AH36" i="5"/>
  <c r="AF34" i="5"/>
  <c r="T34" i="5" s="1"/>
  <c r="AG31" i="5"/>
  <c r="AF30" i="5"/>
  <c r="T30" i="5" s="1"/>
  <c r="AF28" i="5"/>
  <c r="T28" i="5" s="1"/>
  <c r="AH26" i="5"/>
  <c r="AG25" i="5"/>
  <c r="AF24" i="5"/>
  <c r="T24" i="5" s="1"/>
  <c r="AH22" i="5"/>
  <c r="AG21" i="5"/>
  <c r="AF20" i="5"/>
  <c r="T20" i="5" s="1"/>
  <c r="AG19" i="5"/>
  <c r="AI3" i="5"/>
  <c r="AF4" i="5"/>
  <c r="T4" i="5" s="1"/>
  <c r="AJ4" i="5"/>
  <c r="AI5" i="5"/>
  <c r="U5" i="5" s="1"/>
  <c r="AH6" i="5"/>
  <c r="AG7" i="5"/>
  <c r="AK7" i="5"/>
  <c r="AF8" i="5"/>
  <c r="AJ8" i="5"/>
  <c r="AI9" i="5"/>
  <c r="U9" i="5" s="1"/>
  <c r="AH10" i="5"/>
  <c r="AG11" i="5"/>
  <c r="AK11" i="5"/>
  <c r="AF12" i="5"/>
  <c r="AJ12" i="5"/>
  <c r="AI14" i="5"/>
  <c r="U14" i="5" s="1"/>
  <c r="AH15" i="5"/>
  <c r="AG16" i="5"/>
  <c r="AK16" i="5"/>
  <c r="AF17" i="5"/>
  <c r="T17" i="5" s="1"/>
  <c r="AJ17" i="5"/>
  <c r="AI18" i="5"/>
  <c r="U18" i="5" s="1"/>
  <c r="AJ19" i="5"/>
  <c r="AF21" i="5"/>
  <c r="T21" i="5" s="1"/>
  <c r="AJ25" i="5"/>
  <c r="AG26" i="5"/>
  <c r="AF33" i="5"/>
  <c r="T33" i="5" s="1"/>
  <c r="AG37" i="5"/>
  <c r="AK53" i="5"/>
  <c r="AJ53" i="5"/>
  <c r="AK52" i="5"/>
  <c r="AI50" i="5"/>
  <c r="U50" i="5" s="1"/>
  <c r="AJ49" i="5"/>
  <c r="AK48" i="5"/>
  <c r="AI46" i="5"/>
  <c r="U46" i="5" s="1"/>
  <c r="AJ45" i="5"/>
  <c r="AK44" i="5"/>
  <c r="AI42" i="5"/>
  <c r="U42" i="5" s="1"/>
  <c r="AJ41" i="5"/>
  <c r="AK40" i="5"/>
  <c r="AI38" i="5"/>
  <c r="U38" i="5" s="1"/>
  <c r="AI53" i="5"/>
  <c r="U53" i="5" s="1"/>
  <c r="AJ52" i="5"/>
  <c r="AK51" i="5"/>
  <c r="AI49" i="5"/>
  <c r="U49" i="5" s="1"/>
  <c r="AJ48" i="5"/>
  <c r="AK47" i="5"/>
  <c r="AI45" i="5"/>
  <c r="U45" i="5" s="1"/>
  <c r="AJ44" i="5"/>
  <c r="AK43" i="5"/>
  <c r="AI41" i="5"/>
  <c r="U41" i="5" s="1"/>
  <c r="AJ40" i="5"/>
  <c r="AK39" i="5"/>
  <c r="AI37" i="5"/>
  <c r="U37" i="5" s="1"/>
  <c r="AJ51" i="5"/>
  <c r="AI48" i="5"/>
  <c r="U48" i="5" s="1"/>
  <c r="AK46" i="5"/>
  <c r="AJ43" i="5"/>
  <c r="AJ42" i="5"/>
  <c r="AK41" i="5"/>
  <c r="AJ38" i="5"/>
  <c r="AK37" i="5"/>
  <c r="AK36" i="5"/>
  <c r="AJ35" i="5"/>
  <c r="AI34" i="5"/>
  <c r="U34" i="5" s="1"/>
  <c r="AK32" i="5"/>
  <c r="AJ31" i="5"/>
  <c r="AI30" i="5"/>
  <c r="U30" i="5" s="1"/>
  <c r="AK28" i="5"/>
  <c r="AI51" i="5"/>
  <c r="U51" i="5" s="1"/>
  <c r="AK49" i="5"/>
  <c r="AJ46" i="5"/>
  <c r="AI43" i="5"/>
  <c r="U43" i="5" s="1"/>
  <c r="AJ39" i="5"/>
  <c r="AJ37" i="5"/>
  <c r="AJ36" i="5"/>
  <c r="AI35" i="5"/>
  <c r="U35" i="5" s="1"/>
  <c r="AK33" i="5"/>
  <c r="AJ32" i="5"/>
  <c r="AI31" i="5"/>
  <c r="U31" i="5" s="1"/>
  <c r="AK50" i="5"/>
  <c r="AJ47" i="5"/>
  <c r="AI44" i="5"/>
  <c r="U44" i="5" s="1"/>
  <c r="AK42" i="5"/>
  <c r="AJ34" i="5"/>
  <c r="AK31" i="5"/>
  <c r="AK29" i="5"/>
  <c r="AI28" i="5"/>
  <c r="U28" i="5" s="1"/>
  <c r="AK27" i="5"/>
  <c r="AJ26" i="5"/>
  <c r="AI25" i="5"/>
  <c r="U25" i="5" s="1"/>
  <c r="AK23" i="5"/>
  <c r="AJ22" i="5"/>
  <c r="AI21" i="5"/>
  <c r="U21" i="5" s="1"/>
  <c r="AJ50" i="5"/>
  <c r="AI47" i="5"/>
  <c r="U47" i="5" s="1"/>
  <c r="AI40" i="5"/>
  <c r="U40" i="5" s="1"/>
  <c r="AI36" i="5"/>
  <c r="U36" i="5" s="1"/>
  <c r="AJ33" i="5"/>
  <c r="AJ29" i="5"/>
  <c r="AJ27" i="5"/>
  <c r="AI26" i="5"/>
  <c r="U26" i="5" s="1"/>
  <c r="AK24" i="5"/>
  <c r="AJ23" i="5"/>
  <c r="AI22" i="5"/>
  <c r="U22" i="5" s="1"/>
  <c r="AK20" i="5"/>
  <c r="AI52" i="5"/>
  <c r="U52" i="5" s="1"/>
  <c r="AI39" i="5"/>
  <c r="U39" i="5" s="1"/>
  <c r="AK35" i="5"/>
  <c r="AI33" i="5"/>
  <c r="U33" i="5" s="1"/>
  <c r="AK30" i="5"/>
  <c r="AI29" i="5"/>
  <c r="U29" i="5" s="1"/>
  <c r="AI27" i="5"/>
  <c r="U27" i="5" s="1"/>
  <c r="AK25" i="5"/>
  <c r="AJ24" i="5"/>
  <c r="AI23" i="5"/>
  <c r="AK21" i="5"/>
  <c r="AJ20" i="5"/>
  <c r="AK19" i="5"/>
  <c r="AJ3" i="5"/>
  <c r="AK4" i="5"/>
  <c r="AJ5" i="5"/>
  <c r="AI6" i="5"/>
  <c r="U6" i="5" s="1"/>
  <c r="AH7" i="5"/>
  <c r="AG8" i="5"/>
  <c r="AK8" i="5"/>
  <c r="AF9" i="5"/>
  <c r="AJ9" i="5"/>
  <c r="AI10" i="5"/>
  <c r="U10" i="5" s="1"/>
  <c r="AH11" i="5"/>
  <c r="AG12" i="5"/>
  <c r="AK12" i="5"/>
  <c r="AF14" i="5"/>
  <c r="AJ14" i="5"/>
  <c r="AI15" i="5"/>
  <c r="U15" i="5" s="1"/>
  <c r="AH16" i="5"/>
  <c r="AG17" i="5"/>
  <c r="AK17" i="5"/>
  <c r="AF18" i="5"/>
  <c r="AJ18" i="5"/>
  <c r="AF19" i="5"/>
  <c r="T19" i="5" s="1"/>
  <c r="AJ21" i="5"/>
  <c r="AG22" i="5"/>
  <c r="AK26" i="5"/>
  <c r="AH27" i="5"/>
  <c r="AG29" i="5"/>
  <c r="AJ30" i="5"/>
  <c r="AH35" i="5"/>
  <c r="AF46" i="5"/>
  <c r="T46" i="5" s="1"/>
  <c r="AG49" i="5"/>
  <c r="AH52" i="5"/>
  <c r="O111" i="2" l="1"/>
  <c r="O122" i="2"/>
  <c r="O235" i="2"/>
  <c r="E250" i="2"/>
  <c r="O298" i="2"/>
  <c r="E313" i="2"/>
  <c r="J312" i="2"/>
  <c r="O312" i="2" s="1"/>
  <c r="O303" i="2"/>
  <c r="J304" i="2"/>
  <c r="J249" i="2"/>
  <c r="O249" i="2" s="1"/>
  <c r="O240" i="2"/>
  <c r="J241" i="2"/>
  <c r="S7" i="5"/>
  <c r="O172" i="2"/>
  <c r="E187" i="2"/>
  <c r="O109" i="2"/>
  <c r="E124" i="2"/>
  <c r="J123" i="2"/>
  <c r="O123" i="2" s="1"/>
  <c r="J115" i="2"/>
  <c r="O115" i="2" s="1"/>
  <c r="O114" i="2"/>
  <c r="O185" i="2"/>
  <c r="J61" i="2"/>
  <c r="O61" i="2" s="1"/>
  <c r="J186" i="2"/>
  <c r="O186" i="2" s="1"/>
  <c r="J178" i="2"/>
  <c r="O178" i="2" s="1"/>
  <c r="O177" i="2"/>
  <c r="O174" i="2"/>
  <c r="X30" i="5"/>
  <c r="BY3" i="5" s="1"/>
  <c r="S24" i="5"/>
  <c r="V29" i="5"/>
  <c r="U11" i="5"/>
  <c r="S19" i="5"/>
  <c r="V5" i="5"/>
  <c r="U7" i="5"/>
  <c r="O59" i="2"/>
  <c r="T17" i="4"/>
  <c r="E99" i="2"/>
  <c r="V7" i="5"/>
  <c r="W10" i="5"/>
  <c r="W14" i="5" s="1"/>
  <c r="S15" i="5"/>
  <c r="U12" i="5"/>
  <c r="U13" i="5" s="1"/>
  <c r="T8" i="5"/>
  <c r="T9" i="5" s="1"/>
  <c r="Y99" i="2"/>
  <c r="Y92" i="2"/>
  <c r="Y155" i="2"/>
  <c r="Y36" i="2"/>
  <c r="Y29" i="2"/>
  <c r="CP5" i="5"/>
  <c r="B8" i="4"/>
  <c r="H6" i="9"/>
  <c r="B8" i="5"/>
  <c r="H6" i="11"/>
  <c r="CL7" i="5"/>
  <c r="J60" i="2"/>
  <c r="O51" i="2"/>
  <c r="CL6" i="5"/>
  <c r="AG9" i="2"/>
  <c r="M9" i="2"/>
  <c r="CM9" i="5"/>
  <c r="CM10" i="5"/>
  <c r="CO6" i="5"/>
  <c r="CP8" i="5"/>
  <c r="CO10" i="5"/>
  <c r="CN3" i="5"/>
  <c r="CM7" i="5"/>
  <c r="CL8" i="5"/>
  <c r="CL4" i="5"/>
  <c r="CP6" i="5"/>
  <c r="CO4" i="5"/>
  <c r="CM8" i="5"/>
  <c r="CO9" i="5"/>
  <c r="CL3" i="5"/>
  <c r="CN10" i="5"/>
  <c r="CM4" i="5"/>
  <c r="CO5" i="5"/>
  <c r="CN4" i="5"/>
  <c r="CO7" i="5"/>
  <c r="CP10" i="5"/>
  <c r="CN5" i="5"/>
  <c r="CO8" i="5"/>
  <c r="CN7" i="5"/>
  <c r="CN6" i="5"/>
  <c r="CL5" i="5"/>
  <c r="CM3" i="5"/>
  <c r="CL10" i="5"/>
  <c r="CP7" i="5"/>
  <c r="CP3" i="5"/>
  <c r="CO3" i="5"/>
  <c r="CM5" i="5"/>
  <c r="CN8" i="5"/>
  <c r="CM6" i="5"/>
  <c r="CN9" i="5"/>
  <c r="CP4" i="5"/>
  <c r="CP9" i="5"/>
  <c r="CL9" i="5"/>
  <c r="O304" i="2" l="1"/>
  <c r="J313" i="2"/>
  <c r="O313" i="2" s="1"/>
  <c r="P314" i="2" s="1"/>
  <c r="O241" i="2"/>
  <c r="J250" i="2"/>
  <c r="O250" i="2" s="1"/>
  <c r="P251" i="2" s="1"/>
  <c r="J187" i="2"/>
  <c r="O187" i="2" s="1"/>
  <c r="P188" i="2" s="1"/>
  <c r="BX6" i="5"/>
  <c r="AE165" i="2" s="1"/>
  <c r="BW5" i="5"/>
  <c r="H21" i="12" s="1"/>
  <c r="BY8" i="5"/>
  <c r="AK167" i="2" s="1"/>
  <c r="BW3" i="5"/>
  <c r="AB162" i="2" s="1"/>
  <c r="J124" i="2"/>
  <c r="O124" i="2" s="1"/>
  <c r="P125" i="2" s="1"/>
  <c r="BY7" i="5"/>
  <c r="J23" i="12" s="1"/>
  <c r="BX7" i="5"/>
  <c r="I23" i="12" s="1"/>
  <c r="BW7" i="5"/>
  <c r="H23" i="12" s="1"/>
  <c r="BW6" i="5"/>
  <c r="H22" i="12" s="1"/>
  <c r="BW8" i="5"/>
  <c r="AB167" i="2" s="1"/>
  <c r="BY6" i="5"/>
  <c r="AK165" i="2" s="1"/>
  <c r="BW10" i="5"/>
  <c r="BY10" i="5"/>
  <c r="BX8" i="5"/>
  <c r="AE167" i="2" s="1"/>
  <c r="BW9" i="5"/>
  <c r="BY9" i="5"/>
  <c r="BX10" i="5"/>
  <c r="BX9" i="5"/>
  <c r="BY5" i="5"/>
  <c r="BX4" i="5"/>
  <c r="BW4" i="5"/>
  <c r="BX3" i="5"/>
  <c r="BY4" i="5"/>
  <c r="BX5" i="5"/>
  <c r="AB166" i="2"/>
  <c r="AK162" i="2"/>
  <c r="J19" i="12"/>
  <c r="T10" i="5"/>
  <c r="U23" i="5"/>
  <c r="U24" i="5" s="1"/>
  <c r="BN7" i="5" s="1"/>
  <c r="V9" i="5"/>
  <c r="S25" i="5"/>
  <c r="W16" i="5"/>
  <c r="T12" i="5"/>
  <c r="T14" i="5" s="1"/>
  <c r="W17" i="5"/>
  <c r="T18" i="4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B9" i="5"/>
  <c r="D10" i="11"/>
  <c r="B9" i="4"/>
  <c r="D10" i="9"/>
  <c r="O60" i="2"/>
  <c r="M10" i="2"/>
  <c r="AG10" i="2"/>
  <c r="AE166" i="2" l="1"/>
  <c r="H19" i="12"/>
  <c r="I22" i="12"/>
  <c r="AB164" i="2"/>
  <c r="H24" i="12"/>
  <c r="J24" i="12"/>
  <c r="AK166" i="2"/>
  <c r="AB165" i="2"/>
  <c r="J22" i="12"/>
  <c r="BO4" i="5"/>
  <c r="AE93" i="2" s="1"/>
  <c r="BP6" i="5"/>
  <c r="E14" i="12" s="1"/>
  <c r="BN4" i="5"/>
  <c r="AB93" i="2" s="1"/>
  <c r="BN6" i="5"/>
  <c r="AB95" i="2" s="1"/>
  <c r="BP10" i="5"/>
  <c r="I24" i="12"/>
  <c r="BO9" i="5"/>
  <c r="BN3" i="5"/>
  <c r="AB92" i="2" s="1"/>
  <c r="BN8" i="5"/>
  <c r="AB97" i="2" s="1"/>
  <c r="BO3" i="5"/>
  <c r="D11" i="12" s="1"/>
  <c r="BO6" i="5"/>
  <c r="D14" i="12" s="1"/>
  <c r="BO10" i="5"/>
  <c r="BN9" i="5"/>
  <c r="BO5" i="5"/>
  <c r="D13" i="12" s="1"/>
  <c r="BP3" i="5"/>
  <c r="AK92" i="2" s="1"/>
  <c r="BP4" i="5"/>
  <c r="AK93" i="2" s="1"/>
  <c r="BO8" i="5"/>
  <c r="D16" i="12" s="1"/>
  <c r="BO7" i="5"/>
  <c r="D15" i="12" s="1"/>
  <c r="BN5" i="5"/>
  <c r="C13" i="12" s="1"/>
  <c r="BN10" i="5"/>
  <c r="BP7" i="5"/>
  <c r="E15" i="12" s="1"/>
  <c r="BP5" i="5"/>
  <c r="E13" i="12" s="1"/>
  <c r="BP8" i="5"/>
  <c r="E16" i="12" s="1"/>
  <c r="BP9" i="5"/>
  <c r="H20" i="12"/>
  <c r="AB163" i="2"/>
  <c r="I21" i="12"/>
  <c r="AE164" i="2"/>
  <c r="I20" i="12"/>
  <c r="AE163" i="2"/>
  <c r="I19" i="12"/>
  <c r="AE162" i="2"/>
  <c r="AK163" i="2"/>
  <c r="J20" i="12"/>
  <c r="AK164" i="2"/>
  <c r="J21" i="12"/>
  <c r="P62" i="2"/>
  <c r="G12" i="13" s="1"/>
  <c r="E12" i="13"/>
  <c r="T15" i="5"/>
  <c r="W20" i="5"/>
  <c r="S26" i="5"/>
  <c r="W28" i="5"/>
  <c r="T18" i="5"/>
  <c r="V30" i="5"/>
  <c r="BQ5" i="5" s="1"/>
  <c r="AB101" i="2" s="1"/>
  <c r="S27" i="5"/>
  <c r="T53" i="4"/>
  <c r="BM7" i="4" s="1"/>
  <c r="BM3" i="4"/>
  <c r="BK3" i="4"/>
  <c r="BL3" i="4"/>
  <c r="B10" i="4"/>
  <c r="H10" i="9"/>
  <c r="B10" i="5"/>
  <c r="H10" i="11"/>
  <c r="AB96" i="2"/>
  <c r="C15" i="12"/>
  <c r="AG11" i="2"/>
  <c r="M11" i="2"/>
  <c r="BM10" i="4" l="1"/>
  <c r="BK5" i="4"/>
  <c r="BL7" i="4"/>
  <c r="BM4" i="4"/>
  <c r="BL4" i="4"/>
  <c r="D12" i="12"/>
  <c r="AE94" i="2"/>
  <c r="C16" i="12"/>
  <c r="AK96" i="2"/>
  <c r="AE92" i="2"/>
  <c r="C12" i="12"/>
  <c r="AK94" i="2"/>
  <c r="AK95" i="2"/>
  <c r="AE96" i="2"/>
  <c r="AK97" i="2"/>
  <c r="E11" i="12"/>
  <c r="AB94" i="2"/>
  <c r="AE97" i="2"/>
  <c r="AE95" i="2"/>
  <c r="E12" i="12"/>
  <c r="C11" i="12"/>
  <c r="C14" i="12"/>
  <c r="BL4" i="5"/>
  <c r="BK4" i="4"/>
  <c r="BK6" i="4"/>
  <c r="BK10" i="4"/>
  <c r="BM5" i="4"/>
  <c r="BL8" i="4"/>
  <c r="BM9" i="4"/>
  <c r="BL6" i="4"/>
  <c r="BL5" i="4"/>
  <c r="BM6" i="4"/>
  <c r="BM8" i="4"/>
  <c r="BK8" i="4"/>
  <c r="BL10" i="4"/>
  <c r="BL9" i="4"/>
  <c r="BK9" i="4"/>
  <c r="BK7" i="4"/>
  <c r="BM6" i="5"/>
  <c r="BL6" i="5"/>
  <c r="BM5" i="5"/>
  <c r="BL10" i="5"/>
  <c r="BS5" i="5"/>
  <c r="BR3" i="5"/>
  <c r="BL5" i="5"/>
  <c r="BK6" i="5"/>
  <c r="BM3" i="5"/>
  <c r="BK4" i="5"/>
  <c r="BL3" i="5"/>
  <c r="BK3" i="5"/>
  <c r="BK5" i="5"/>
  <c r="BM4" i="5"/>
  <c r="BQ4" i="5"/>
  <c r="BR4" i="5"/>
  <c r="BS4" i="5"/>
  <c r="BQ3" i="5"/>
  <c r="BR5" i="5"/>
  <c r="BS3" i="5"/>
  <c r="W29" i="5"/>
  <c r="BM10" i="5"/>
  <c r="BL7" i="5"/>
  <c r="W31" i="5"/>
  <c r="H13" i="12"/>
  <c r="BQ6" i="5"/>
  <c r="BQ8" i="5"/>
  <c r="BR8" i="5"/>
  <c r="BR6" i="5"/>
  <c r="BS9" i="5"/>
  <c r="BQ7" i="5"/>
  <c r="BQ10" i="5"/>
  <c r="BR9" i="5"/>
  <c r="BR10" i="5"/>
  <c r="BS10" i="5"/>
  <c r="BS8" i="5"/>
  <c r="BS6" i="5"/>
  <c r="BM8" i="5"/>
  <c r="BL9" i="5"/>
  <c r="BM7" i="5"/>
  <c r="BK10" i="5"/>
  <c r="BQ9" i="5"/>
  <c r="BK7" i="5"/>
  <c r="BM9" i="5"/>
  <c r="BR7" i="5"/>
  <c r="BK9" i="5"/>
  <c r="BK8" i="5"/>
  <c r="BL8" i="5"/>
  <c r="BS7" i="5"/>
  <c r="S28" i="5"/>
  <c r="BH5" i="5" s="1"/>
  <c r="B11" i="5"/>
  <c r="D14" i="11"/>
  <c r="B11" i="4"/>
  <c r="D14" i="9"/>
  <c r="M12" i="2"/>
  <c r="AG12" i="2"/>
  <c r="BH6" i="5" l="1"/>
  <c r="AB32" i="2" s="1"/>
  <c r="AB31" i="2"/>
  <c r="C5" i="12"/>
  <c r="BJ6" i="5"/>
  <c r="AK32" i="2" s="1"/>
  <c r="BI3" i="5"/>
  <c r="BH3" i="5"/>
  <c r="AE100" i="2"/>
  <c r="I12" i="12"/>
  <c r="I11" i="12"/>
  <c r="AE99" i="2"/>
  <c r="BI4" i="5"/>
  <c r="AE101" i="2"/>
  <c r="I13" i="12"/>
  <c r="AB100" i="2"/>
  <c r="H12" i="12"/>
  <c r="BI6" i="5"/>
  <c r="BJ9" i="5"/>
  <c r="BI5" i="5"/>
  <c r="AK99" i="2"/>
  <c r="J11" i="12"/>
  <c r="BJ3" i="5"/>
  <c r="AB99" i="2"/>
  <c r="H11" i="12"/>
  <c r="AK101" i="2"/>
  <c r="J13" i="12"/>
  <c r="BJ4" i="5"/>
  <c r="BH4" i="5"/>
  <c r="AK100" i="2"/>
  <c r="J12" i="12"/>
  <c r="BJ5" i="5"/>
  <c r="W32" i="5"/>
  <c r="BU8" i="5" s="1"/>
  <c r="BI7" i="5"/>
  <c r="D7" i="12" s="1"/>
  <c r="BH10" i="5"/>
  <c r="AB103" i="2"/>
  <c r="H15" i="12"/>
  <c r="H16" i="12"/>
  <c r="AB104" i="2"/>
  <c r="I15" i="12"/>
  <c r="AE103" i="2"/>
  <c r="BH7" i="5"/>
  <c r="H14" i="12"/>
  <c r="AB102" i="2"/>
  <c r="BJ10" i="5"/>
  <c r="BH9" i="5"/>
  <c r="BJ8" i="5"/>
  <c r="BI10" i="5"/>
  <c r="BI9" i="5"/>
  <c r="AK103" i="2"/>
  <c r="J15" i="12"/>
  <c r="AK102" i="2"/>
  <c r="J14" i="12"/>
  <c r="AE102" i="2"/>
  <c r="I14" i="12"/>
  <c r="BI8" i="5"/>
  <c r="BH8" i="5"/>
  <c r="BJ7" i="5"/>
  <c r="AK104" i="2"/>
  <c r="J16" i="12"/>
  <c r="I16" i="12"/>
  <c r="AE104" i="2"/>
  <c r="AE41" i="2"/>
  <c r="B12" i="4"/>
  <c r="H14" i="9"/>
  <c r="B12" i="5"/>
  <c r="H14" i="11"/>
  <c r="AG13" i="2"/>
  <c r="M13" i="2"/>
  <c r="E6" i="12" l="1"/>
  <c r="C6" i="12"/>
  <c r="BU3" i="5"/>
  <c r="D19" i="12" s="1"/>
  <c r="BV4" i="5"/>
  <c r="BT5" i="5"/>
  <c r="C4" i="12"/>
  <c r="AB30" i="2"/>
  <c r="BV3" i="5"/>
  <c r="BV5" i="5"/>
  <c r="D6" i="12"/>
  <c r="AE32" i="2"/>
  <c r="C3" i="12"/>
  <c r="AB29" i="2"/>
  <c r="E5" i="12"/>
  <c r="AK31" i="2"/>
  <c r="E4" i="12"/>
  <c r="AK30" i="2"/>
  <c r="AK29" i="2"/>
  <c r="E3" i="12"/>
  <c r="D5" i="12"/>
  <c r="AE31" i="2"/>
  <c r="AE30" i="2"/>
  <c r="D4" i="12"/>
  <c r="AE29" i="2"/>
  <c r="D3" i="12"/>
  <c r="BT3" i="5"/>
  <c r="BU4" i="5"/>
  <c r="BU5" i="5"/>
  <c r="BT4" i="5"/>
  <c r="AE33" i="2"/>
  <c r="AE160" i="2"/>
  <c r="D24" i="12"/>
  <c r="BT6" i="5"/>
  <c r="AB158" i="2" s="1"/>
  <c r="BT8" i="5"/>
  <c r="BT7" i="5"/>
  <c r="BU7" i="5"/>
  <c r="D23" i="12" s="1"/>
  <c r="BU10" i="5"/>
  <c r="BT10" i="5"/>
  <c r="BU6" i="5"/>
  <c r="BV6" i="5"/>
  <c r="E22" i="12" s="1"/>
  <c r="BV10" i="5"/>
  <c r="BV9" i="5"/>
  <c r="BT9" i="5"/>
  <c r="BU9" i="5"/>
  <c r="BV7" i="5"/>
  <c r="BV8" i="5"/>
  <c r="D8" i="12"/>
  <c r="AE34" i="2"/>
  <c r="AB33" i="2"/>
  <c r="C7" i="12"/>
  <c r="E7" i="12"/>
  <c r="AK33" i="2"/>
  <c r="C8" i="12"/>
  <c r="AB34" i="2"/>
  <c r="AK34" i="2"/>
  <c r="E8" i="12"/>
  <c r="I8" i="12"/>
  <c r="B13" i="5"/>
  <c r="AG16" i="2" s="1"/>
  <c r="D18" i="11"/>
  <c r="B13" i="4"/>
  <c r="M16" i="2" s="1"/>
  <c r="D18" i="9"/>
  <c r="AB40" i="2"/>
  <c r="H7" i="12"/>
  <c r="AE37" i="2"/>
  <c r="I4" i="12"/>
  <c r="AB39" i="2"/>
  <c r="H6" i="12"/>
  <c r="AB37" i="2"/>
  <c r="H4" i="12"/>
  <c r="AK41" i="2"/>
  <c r="J8" i="12"/>
  <c r="AB36" i="2"/>
  <c r="H3" i="12"/>
  <c r="AK37" i="2"/>
  <c r="J4" i="12"/>
  <c r="AB38" i="2"/>
  <c r="H5" i="12"/>
  <c r="AK36" i="2"/>
  <c r="J3" i="12"/>
  <c r="AE39" i="2"/>
  <c r="I6" i="12"/>
  <c r="AB41" i="2"/>
  <c r="H8" i="12"/>
  <c r="AE38" i="2"/>
  <c r="I5" i="12"/>
  <c r="AK40" i="2"/>
  <c r="J7" i="12"/>
  <c r="AE40" i="2"/>
  <c r="I7" i="12"/>
  <c r="AE36" i="2"/>
  <c r="I3" i="12"/>
  <c r="AK38" i="2"/>
  <c r="J5" i="12"/>
  <c r="AK39" i="2"/>
  <c r="J6" i="12"/>
  <c r="M14" i="2"/>
  <c r="AG14" i="2"/>
  <c r="AE155" i="2" l="1"/>
  <c r="C20" i="12"/>
  <c r="AB156" i="2"/>
  <c r="D21" i="12"/>
  <c r="AE157" i="2"/>
  <c r="D20" i="12"/>
  <c r="AE156" i="2"/>
  <c r="AK157" i="2"/>
  <c r="E21" i="12"/>
  <c r="AB157" i="2"/>
  <c r="C21" i="12"/>
  <c r="C19" i="12"/>
  <c r="AB155" i="2"/>
  <c r="AK155" i="2"/>
  <c r="E19" i="12"/>
  <c r="AK156" i="2"/>
  <c r="E20" i="12"/>
  <c r="AK158" i="2"/>
  <c r="C22" i="12"/>
  <c r="AE159" i="2"/>
  <c r="AK160" i="2"/>
  <c r="E24" i="12"/>
  <c r="AB160" i="2"/>
  <c r="C24" i="12"/>
  <c r="AK159" i="2"/>
  <c r="E23" i="12"/>
  <c r="D22" i="12"/>
  <c r="AE158" i="2"/>
  <c r="AB159" i="2"/>
  <c r="C23" i="12"/>
  <c r="B14" i="4"/>
  <c r="H18" i="9"/>
  <c r="B14" i="5"/>
  <c r="H18" i="11"/>
  <c r="M15" i="2"/>
  <c r="AG15" i="2"/>
  <c r="B15" i="5" l="1"/>
  <c r="D22" i="11"/>
  <c r="B15" i="4"/>
  <c r="D22" i="9"/>
  <c r="AG17" i="2"/>
  <c r="M17" i="2"/>
  <c r="B16" i="4" l="1"/>
  <c r="H22" i="9"/>
  <c r="B16" i="5"/>
  <c r="H22" i="11"/>
  <c r="M18" i="2"/>
  <c r="AG18" i="2"/>
  <c r="B17" i="4" l="1"/>
  <c r="D26" i="9"/>
  <c r="B17" i="5"/>
  <c r="D26" i="11"/>
  <c r="AG19" i="2"/>
  <c r="M19" i="2"/>
  <c r="B18" i="5" l="1"/>
  <c r="H26" i="11"/>
  <c r="B18" i="4"/>
  <c r="H26" i="9"/>
  <c r="M20" i="2"/>
  <c r="AG20" i="2"/>
  <c r="B19" i="5" l="1"/>
  <c r="D30" i="11"/>
  <c r="B19" i="4"/>
  <c r="D30" i="9"/>
  <c r="AG21" i="2"/>
  <c r="M21" i="2"/>
  <c r="B20" i="4" l="1"/>
  <c r="H30" i="9"/>
  <c r="B20" i="5"/>
  <c r="H30" i="11"/>
  <c r="M22" i="2"/>
  <c r="AG22" i="2"/>
  <c r="B21" i="4" l="1"/>
  <c r="D34" i="9"/>
  <c r="B21" i="5"/>
  <c r="D34" i="11"/>
  <c r="AG23" i="2"/>
  <c r="M23" i="2"/>
  <c r="B22" i="5" l="1"/>
  <c r="H34" i="11"/>
  <c r="B22" i="4"/>
  <c r="H34" i="9"/>
  <c r="M24" i="2"/>
  <c r="AG24" i="2"/>
  <c r="B23" i="4" l="1"/>
  <c r="D38" i="9"/>
  <c r="B23" i="5"/>
  <c r="D38" i="11"/>
  <c r="AG25" i="2"/>
  <c r="M25" i="2"/>
  <c r="B24" i="5" l="1"/>
  <c r="H38" i="11"/>
  <c r="B24" i="4"/>
  <c r="H38" i="9"/>
  <c r="M26" i="2"/>
  <c r="AG26" i="2"/>
  <c r="B25" i="4" l="1"/>
  <c r="D42" i="9"/>
  <c r="B25" i="5"/>
  <c r="D42" i="11"/>
  <c r="AG70" i="2"/>
  <c r="M70" i="2"/>
  <c r="B26" i="5" l="1"/>
  <c r="H42" i="11"/>
  <c r="B26" i="4"/>
  <c r="H42" i="9"/>
  <c r="M71" i="2"/>
  <c r="AG71" i="2"/>
  <c r="B27" i="4" l="1"/>
  <c r="D46" i="9"/>
  <c r="B27" i="5"/>
  <c r="D46" i="11"/>
  <c r="AG72" i="2"/>
  <c r="M72" i="2"/>
  <c r="B28" i="5" l="1"/>
  <c r="H46" i="11"/>
  <c r="B28" i="4"/>
  <c r="H46" i="9"/>
  <c r="M73" i="2"/>
  <c r="AG73" i="2"/>
  <c r="B29" i="4" l="1"/>
  <c r="D50" i="9"/>
  <c r="B29" i="5"/>
  <c r="D50" i="11"/>
  <c r="AG74" i="2"/>
  <c r="M74" i="2"/>
  <c r="B30" i="5" l="1"/>
  <c r="H50" i="11"/>
  <c r="B30" i="4"/>
  <c r="H50" i="9"/>
  <c r="M75" i="2"/>
  <c r="AG75" i="2"/>
  <c r="B31" i="4" l="1"/>
  <c r="D54" i="9"/>
  <c r="B31" i="5"/>
  <c r="D54" i="11"/>
  <c r="AG76" i="2"/>
  <c r="M76" i="2"/>
  <c r="B32" i="5" l="1"/>
  <c r="H54" i="11"/>
  <c r="B32" i="4"/>
  <c r="H54" i="9"/>
  <c r="M77" i="2"/>
  <c r="AG77" i="2"/>
  <c r="B33" i="4" l="1"/>
  <c r="D58" i="9"/>
  <c r="B33" i="5"/>
  <c r="D58" i="11"/>
  <c r="AG78" i="2"/>
  <c r="M78" i="2"/>
  <c r="B34" i="5" l="1"/>
  <c r="H58" i="11"/>
  <c r="B34" i="4"/>
  <c r="H58" i="9"/>
  <c r="M79" i="2"/>
  <c r="AG79" i="2"/>
  <c r="B35" i="4" l="1"/>
  <c r="D62" i="9"/>
  <c r="B35" i="5"/>
  <c r="D62" i="11"/>
  <c r="AG80" i="2"/>
  <c r="M80" i="2"/>
  <c r="B36" i="5" l="1"/>
  <c r="H62" i="11"/>
  <c r="B36" i="4"/>
  <c r="H62" i="9"/>
  <c r="M81" i="2"/>
  <c r="AG81" i="2"/>
  <c r="B37" i="4" l="1"/>
  <c r="D66" i="9"/>
  <c r="B37" i="5"/>
  <c r="D66" i="11"/>
  <c r="AG82" i="2"/>
  <c r="M82" i="2"/>
  <c r="B38" i="5" l="1"/>
  <c r="H66" i="11"/>
  <c r="B38" i="4"/>
  <c r="H66" i="9"/>
  <c r="M83" i="2"/>
  <c r="AG83" i="2"/>
  <c r="B39" i="4" l="1"/>
  <c r="D70" i="9"/>
  <c r="B39" i="5"/>
  <c r="D70" i="11"/>
  <c r="AG84" i="2"/>
  <c r="M84" i="2"/>
  <c r="B40" i="4" l="1"/>
  <c r="H70" i="9"/>
  <c r="B40" i="5"/>
  <c r="H70" i="11"/>
  <c r="M85" i="2"/>
  <c r="AG85" i="2"/>
  <c r="B41" i="4" l="1"/>
  <c r="D74" i="9"/>
  <c r="B41" i="5"/>
  <c r="D74" i="11"/>
  <c r="M86" i="2"/>
  <c r="AG86" i="2"/>
  <c r="B42" i="5" l="1"/>
  <c r="H74" i="11"/>
  <c r="B42" i="4"/>
  <c r="H74" i="9"/>
  <c r="AG87" i="2"/>
  <c r="M87" i="2"/>
  <c r="B43" i="4" l="1"/>
  <c r="D78" i="9"/>
  <c r="B43" i="5"/>
  <c r="D78" i="11"/>
  <c r="AG88" i="2"/>
  <c r="M88" i="2"/>
  <c r="B44" i="4" l="1"/>
  <c r="H78" i="9"/>
  <c r="B44" i="5"/>
  <c r="H78" i="11"/>
  <c r="AG89" i="2"/>
  <c r="M89" i="2"/>
  <c r="B45" i="4" l="1"/>
  <c r="D82" i="9"/>
  <c r="B45" i="5"/>
  <c r="D82" i="11"/>
  <c r="AG133" i="2"/>
  <c r="M133" i="2"/>
  <c r="B46" i="5" l="1"/>
  <c r="H82" i="11"/>
  <c r="B46" i="4"/>
  <c r="H82" i="9"/>
  <c r="AG134" i="2"/>
  <c r="M134" i="2"/>
  <c r="B47" i="4" l="1"/>
  <c r="D86" i="9"/>
  <c r="B47" i="5"/>
  <c r="D86" i="11"/>
  <c r="AG135" i="2"/>
  <c r="M135" i="2"/>
  <c r="B48" i="4" l="1"/>
  <c r="H86" i="9"/>
  <c r="B48" i="5"/>
  <c r="H86" i="11"/>
  <c r="AG136" i="2"/>
  <c r="M136" i="2"/>
  <c r="B49" i="4" l="1"/>
  <c r="D90" i="9"/>
  <c r="B49" i="5"/>
  <c r="D90" i="11"/>
  <c r="M137" i="2"/>
  <c r="AG137" i="2"/>
  <c r="B50" i="4" l="1"/>
  <c r="H90" i="9"/>
  <c r="B50" i="5"/>
  <c r="H90" i="11"/>
  <c r="M138" i="2"/>
  <c r="AG138" i="2"/>
  <c r="B51" i="4" l="1"/>
  <c r="D94" i="9"/>
  <c r="B51" i="5"/>
  <c r="D94" i="11"/>
  <c r="AG139" i="2"/>
  <c r="M139" i="2"/>
  <c r="B52" i="5" l="1"/>
  <c r="H94" i="11"/>
  <c r="B52" i="4"/>
  <c r="H94" i="9"/>
  <c r="AG140" i="2"/>
  <c r="M140" i="2"/>
  <c r="B53" i="4" l="1"/>
  <c r="H98" i="9" s="1"/>
  <c r="D98" i="9"/>
  <c r="B53" i="5"/>
  <c r="H98" i="11" s="1"/>
  <c r="D98" i="11"/>
  <c r="M141" i="2"/>
  <c r="AG141" i="2"/>
  <c r="M142" i="2" l="1"/>
  <c r="AG142" i="2"/>
  <c r="K41" i="2"/>
  <c r="I8" i="10"/>
  <c r="I7" i="10"/>
  <c r="K40" i="2"/>
  <c r="I6" i="10"/>
  <c r="K39" i="2"/>
  <c r="I5" i="10"/>
  <c r="K38" i="2"/>
  <c r="K37" i="2"/>
  <c r="I4" i="10"/>
  <c r="I3" i="10"/>
  <c r="K36" i="2"/>
  <c r="H156" i="2"/>
  <c r="C3" i="10"/>
  <c r="H29" i="2"/>
  <c r="Q160" i="2"/>
  <c r="C16" i="10"/>
  <c r="H97" i="2"/>
  <c r="K93" i="2"/>
  <c r="D12" i="10"/>
  <c r="H157" i="2"/>
  <c r="K100" i="2"/>
  <c r="I12" i="10"/>
  <c r="E14" i="10"/>
  <c r="Q95" i="2"/>
  <c r="Q97" i="2"/>
  <c r="E16" i="10"/>
  <c r="H155" i="2"/>
  <c r="Q159" i="2"/>
  <c r="I11" i="10"/>
  <c r="K99" i="2"/>
  <c r="H158" i="2"/>
  <c r="I16" i="10"/>
  <c r="K104" i="2"/>
  <c r="K157" i="2"/>
  <c r="D3" i="10"/>
  <c r="K29" i="2"/>
  <c r="H32" i="2"/>
  <c r="C6" i="10"/>
  <c r="D4" i="10"/>
  <c r="K30" i="2"/>
  <c r="C12" i="10"/>
  <c r="H93" i="2"/>
  <c r="H99" i="2"/>
  <c r="H11" i="10"/>
  <c r="C13" i="10"/>
  <c r="H94" i="2"/>
  <c r="Q101" i="2"/>
  <c r="J13" i="10"/>
  <c r="Q158" i="2"/>
  <c r="Q93" i="2"/>
  <c r="E12" i="10"/>
  <c r="J14" i="10"/>
  <c r="Q102" i="2"/>
  <c r="K155" i="2"/>
  <c r="C14" i="10"/>
  <c r="H95" i="2"/>
  <c r="H101" i="2"/>
  <c r="H13" i="10"/>
  <c r="E15" i="10"/>
  <c r="Q96" i="2"/>
  <c r="Q104" i="2"/>
  <c r="J16" i="10"/>
  <c r="I15" i="10"/>
  <c r="K103" i="2"/>
  <c r="Q31" i="2"/>
  <c r="E5" i="10"/>
  <c r="Q156" i="2"/>
  <c r="K159" i="2"/>
  <c r="E11" i="10"/>
  <c r="Q92" i="2"/>
  <c r="K102" i="2"/>
  <c r="I14" i="10"/>
  <c r="K160" i="2"/>
  <c r="K92" i="2"/>
  <c r="D11" i="10"/>
  <c r="I13" i="10"/>
  <c r="K101" i="2"/>
  <c r="K94" i="2"/>
  <c r="D13" i="10"/>
  <c r="D14" i="10"/>
  <c r="K95" i="2"/>
  <c r="H102" i="2"/>
  <c r="H14" i="10"/>
  <c r="K158" i="2"/>
  <c r="H100" i="2"/>
  <c r="H12" i="10"/>
  <c r="H159" i="2"/>
  <c r="H34" i="2"/>
  <c r="C8" i="10"/>
  <c r="D6" i="10"/>
  <c r="K32" i="2"/>
  <c r="K156" i="2"/>
  <c r="Q94" i="2"/>
  <c r="E13" i="10"/>
  <c r="H160" i="2"/>
  <c r="K96" i="2"/>
  <c r="D15" i="10"/>
  <c r="H16" i="10"/>
  <c r="H104" i="2"/>
  <c r="H96" i="2"/>
  <c r="C15" i="10"/>
  <c r="H92" i="2"/>
  <c r="C11" i="10"/>
  <c r="J12" i="10"/>
  <c r="Q100" i="2"/>
  <c r="Q99" i="2"/>
  <c r="J11" i="10"/>
  <c r="J15" i="10"/>
  <c r="Q103" i="2"/>
  <c r="H15" i="10"/>
  <c r="H103" i="2"/>
  <c r="C4" i="10"/>
  <c r="H30" i="2"/>
  <c r="H31" i="2"/>
  <c r="C5" i="10"/>
  <c r="D7" i="10"/>
  <c r="K33" i="2"/>
  <c r="Q34" i="2"/>
  <c r="E8" i="10"/>
  <c r="Q30" i="2"/>
  <c r="E4" i="10"/>
  <c r="Q33" i="2"/>
  <c r="E7" i="10"/>
  <c r="H3" i="10"/>
  <c r="H36" i="2"/>
  <c r="Q40" i="2"/>
  <c r="J7" i="10"/>
  <c r="H4" i="10"/>
  <c r="H37" i="2"/>
  <c r="Q29" i="2"/>
  <c r="E3" i="10"/>
  <c r="Q41" i="2"/>
  <c r="J8" i="10"/>
  <c r="Q39" i="2"/>
  <c r="J6" i="10"/>
  <c r="J5" i="10"/>
  <c r="Q38" i="2"/>
  <c r="D16" i="10"/>
  <c r="K97" i="2"/>
  <c r="D5" i="10"/>
  <c r="K31" i="2"/>
  <c r="D8" i="10"/>
  <c r="K34" i="2"/>
  <c r="Q32" i="2"/>
  <c r="E6" i="10"/>
  <c r="H5" i="10"/>
  <c r="H38" i="2"/>
  <c r="Q157" i="2"/>
  <c r="Q155" i="2"/>
  <c r="C7" i="10"/>
  <c r="H33" i="2"/>
  <c r="H41" i="2"/>
  <c r="H8" i="10"/>
  <c r="H6" i="10"/>
  <c r="H39" i="2"/>
  <c r="H7" i="10"/>
  <c r="H40" i="2"/>
  <c r="Q36" i="2"/>
  <c r="J3" i="10"/>
  <c r="Q37" i="2"/>
  <c r="J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舞鶴陸協</author>
  </authors>
  <commentList>
    <comment ref="D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（例）舞鶴ク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半角数字のみ入力してください
ハイフンは不要</t>
        </r>
      </text>
    </comment>
    <comment ref="D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半角数字のみ入力してください
冊は不要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舞鶴陸協</author>
  </authors>
  <commentList>
    <comment ref="I3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１チーム６名以内
該当チームをA～Jで入力
１チームのみの場合はAを入力してください。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舞鶴陸協</author>
  </authors>
  <commentList>
    <comment ref="I3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１チーム６名以内で入力
該当チーム名をA～Jで入力
１チームのみの場合はAを入力してください。</t>
        </r>
      </text>
    </comment>
  </commentList>
</comments>
</file>

<file path=xl/sharedStrings.xml><?xml version="1.0" encoding="utf-8"?>
<sst xmlns="http://schemas.openxmlformats.org/spreadsheetml/2006/main" count="2093" uniqueCount="157">
  <si>
    <t>4X100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</si>
  <si>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</si>
  <si>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</si>
  <si>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フリガナ</t>
    <phoneticPr fontId="1"/>
  </si>
  <si>
    <t>所属</t>
    <rPh sb="0" eb="2">
      <t>ショゾク</t>
    </rPh>
    <phoneticPr fontId="1"/>
  </si>
  <si>
    <t>所属フリガナ</t>
    <rPh sb="0" eb="2">
      <t>ショゾク</t>
    </rPh>
    <phoneticPr fontId="1"/>
  </si>
  <si>
    <t>種目</t>
    <rPh sb="0" eb="2">
      <t>シュモク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</si>
  <si>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</si>
  <si>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</si>
  <si>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</si>
  <si>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</si>
  <si>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</si>
  <si>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A</t>
    <phoneticPr fontId="1"/>
  </si>
  <si>
    <t>申込一覧表（兼）個人票</t>
    <rPh sb="0" eb="2">
      <t>モウシコミ</t>
    </rPh>
    <rPh sb="2" eb="4">
      <t>イチラン</t>
    </rPh>
    <rPh sb="4" eb="5">
      <t>ヒョウ</t>
    </rPh>
    <rPh sb="6" eb="7">
      <t>ケン</t>
    </rPh>
    <rPh sb="8" eb="11">
      <t>コジンヒョウ</t>
    </rPh>
    <phoneticPr fontId="1"/>
  </si>
  <si>
    <t>所属クラブ名（学校名）</t>
    <rPh sb="0" eb="2">
      <t>ショゾク</t>
    </rPh>
    <rPh sb="5" eb="6">
      <t>メイ</t>
    </rPh>
    <rPh sb="7" eb="9">
      <t>ガッコウ</t>
    </rPh>
    <rPh sb="9" eb="10">
      <t>メイ</t>
    </rPh>
    <phoneticPr fontId="1"/>
  </si>
  <si>
    <t>ナンバーカード</t>
    <phoneticPr fontId="1"/>
  </si>
  <si>
    <t>氏　　名</t>
    <rPh sb="0" eb="1">
      <t>シ</t>
    </rPh>
    <rPh sb="3" eb="4">
      <t>メイ</t>
    </rPh>
    <phoneticPr fontId="1"/>
  </si>
  <si>
    <t>(</t>
    <phoneticPr fontId="1"/>
  </si>
  <si>
    <t>クラブ名</t>
    <rPh sb="3" eb="4">
      <t>メイ</t>
    </rPh>
    <phoneticPr fontId="1"/>
  </si>
  <si>
    <t>・</t>
    <phoneticPr fontId="1"/>
  </si>
  <si>
    <t>学年</t>
    <rPh sb="0" eb="2">
      <t>ガクネン</t>
    </rPh>
    <phoneticPr fontId="1"/>
  </si>
  <si>
    <t>)</t>
    <phoneticPr fontId="1"/>
  </si>
  <si>
    <t>性別</t>
    <rPh sb="0" eb="2">
      <t>セイベツ</t>
    </rPh>
    <phoneticPr fontId="1"/>
  </si>
  <si>
    <t>ナンバーカード
記載不要</t>
    <rPh sb="8" eb="10">
      <t>キサイ</t>
    </rPh>
    <rPh sb="10" eb="12">
      <t>フヨウ</t>
    </rPh>
    <phoneticPr fontId="1"/>
  </si>
  <si>
    <t>（</t>
    <phoneticPr fontId="1"/>
  </si>
  <si>
    <t>）</t>
    <phoneticPr fontId="1"/>
  </si>
  <si>
    <t>　　申込集計・参加費用</t>
    <rPh sb="2" eb="4">
      <t>モウシコミ</t>
    </rPh>
    <rPh sb="4" eb="6">
      <t>シュウケイ</t>
    </rPh>
    <rPh sb="7" eb="9">
      <t>サンカ</t>
    </rPh>
    <rPh sb="9" eb="11">
      <t>ヒヨウ</t>
    </rPh>
    <phoneticPr fontId="1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</si>
  <si>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</si>
  <si>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</si>
  <si>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</si>
  <si>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</si>
  <si>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（１）</t>
    <phoneticPr fontId="1"/>
  </si>
  <si>
    <t>男子は黒字・女子は赤字で記入すること。</t>
    <rPh sb="0" eb="2">
      <t>ダンシ</t>
    </rPh>
    <rPh sb="3" eb="5">
      <t>クロジ</t>
    </rPh>
    <rPh sb="6" eb="8">
      <t>ジョシ</t>
    </rPh>
    <rPh sb="9" eb="11">
      <t>アカジ</t>
    </rPh>
    <rPh sb="12" eb="14">
      <t>キニュウ</t>
    </rPh>
    <phoneticPr fontId="1"/>
  </si>
  <si>
    <t>１００ｍ</t>
    <phoneticPr fontId="1"/>
  </si>
  <si>
    <t>名</t>
    <rPh sb="0" eb="1">
      <t>メイ</t>
    </rPh>
    <phoneticPr fontId="1"/>
  </si>
  <si>
    <t>（２）</t>
  </si>
  <si>
    <t>種目名・学校（クラブ）名・学年は、必ず一人ずつ</t>
    <rPh sb="0" eb="2">
      <t>シュモク</t>
    </rPh>
    <rPh sb="2" eb="3">
      <t>メイ</t>
    </rPh>
    <rPh sb="4" eb="6">
      <t>ガッコウ</t>
    </rPh>
    <rPh sb="11" eb="12">
      <t>メイ</t>
    </rPh>
    <rPh sb="13" eb="15">
      <t>ガクネン</t>
    </rPh>
    <rPh sb="17" eb="18">
      <t>カナラ</t>
    </rPh>
    <rPh sb="19" eb="21">
      <t>ヒトリ</t>
    </rPh>
    <phoneticPr fontId="1"/>
  </si>
  <si>
    <t>円</t>
    <rPh sb="0" eb="1">
      <t>エン</t>
    </rPh>
    <phoneticPr fontId="1"/>
  </si>
  <si>
    <t>記入すること。（〃・々・同上などは絶対しない。）</t>
    <rPh sb="0" eb="2">
      <t>キニュウ</t>
    </rPh>
    <rPh sb="12" eb="14">
      <t>ドウジョウ</t>
    </rPh>
    <rPh sb="17" eb="19">
      <t>ゼッタイ</t>
    </rPh>
    <phoneticPr fontId="1"/>
  </si>
  <si>
    <t>８００ｍ</t>
    <phoneticPr fontId="1"/>
  </si>
  <si>
    <t>４×１００
リレー</t>
    <phoneticPr fontId="1"/>
  </si>
  <si>
    <t>チーム</t>
    <phoneticPr fontId="1"/>
  </si>
  <si>
    <t>クラブ代表者</t>
    <rPh sb="3" eb="5">
      <t>ダイヒョウ</t>
    </rPh>
    <rPh sb="5" eb="6">
      <t>シャ</t>
    </rPh>
    <phoneticPr fontId="1"/>
  </si>
  <si>
    <t>走高跳</t>
    <rPh sb="0" eb="1">
      <t>ハシ</t>
    </rPh>
    <rPh sb="1" eb="3">
      <t>タカト</t>
    </rPh>
    <phoneticPr fontId="1"/>
  </si>
  <si>
    <t>走幅跳</t>
    <rPh sb="0" eb="3">
      <t>ハシリハバトビ</t>
    </rPh>
    <phoneticPr fontId="1"/>
  </si>
  <si>
    <t>申込責任者</t>
    <rPh sb="0" eb="2">
      <t>モウシコミ</t>
    </rPh>
    <rPh sb="2" eb="5">
      <t>セキニンシャ</t>
    </rPh>
    <phoneticPr fontId="1"/>
  </si>
  <si>
    <t>連絡先（申込責任者）</t>
    <rPh sb="0" eb="3">
      <t>レンラクサキ</t>
    </rPh>
    <rPh sb="4" eb="6">
      <t>モウシコミ</t>
    </rPh>
    <rPh sb="6" eb="9">
      <t>セキニンシャ</t>
    </rPh>
    <phoneticPr fontId="1"/>
  </si>
  <si>
    <t>チーム</t>
    <phoneticPr fontId="1"/>
  </si>
  <si>
    <t>チーム</t>
    <phoneticPr fontId="1"/>
  </si>
  <si>
    <t>プログラム</t>
    <phoneticPr fontId="1"/>
  </si>
  <si>
    <t>冊</t>
    <rPh sb="0" eb="1">
      <t>サツ</t>
    </rPh>
    <phoneticPr fontId="1"/>
  </si>
  <si>
    <t>合計</t>
    <rPh sb="0" eb="2">
      <t>ゴウケイ</t>
    </rPh>
    <phoneticPr fontId="1"/>
  </si>
  <si>
    <t>提出日</t>
    <rPh sb="0" eb="2">
      <t>テイシュツ</t>
    </rPh>
    <rPh sb="2" eb="3">
      <t>ビ</t>
    </rPh>
    <phoneticPr fontId="1"/>
  </si>
  <si>
    <t>100m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</si>
  <si>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</si>
  <si>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</si>
  <si>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4x100R</t>
    <phoneticPr fontId="1"/>
  </si>
  <si>
    <t>(</t>
  </si>
  <si>
    <t>・</t>
  </si>
  <si>
    <t>)</t>
  </si>
  <si>
    <t>（</t>
  </si>
  <si>
    <t>100m</t>
  </si>
  <si>
    <t>800m</t>
  </si>
  <si>
    <t>800m</t>
    <phoneticPr fontId="1"/>
  </si>
  <si>
    <t>走高跳</t>
  </si>
  <si>
    <t>走高跳</t>
    <rPh sb="0" eb="1">
      <t>ソウ</t>
    </rPh>
    <rPh sb="1" eb="2">
      <t>タカ</t>
    </rPh>
    <rPh sb="2" eb="3">
      <t>ト</t>
    </rPh>
    <phoneticPr fontId="1"/>
  </si>
  <si>
    <t>走幅跳</t>
  </si>
  <si>
    <t>走幅跳</t>
    <rPh sb="0" eb="1">
      <t>ソウ</t>
    </rPh>
    <rPh sb="1" eb="2">
      <t>ハバ</t>
    </rPh>
    <rPh sb="2" eb="3">
      <t>ト</t>
    </rPh>
    <phoneticPr fontId="1"/>
  </si>
  <si>
    <t>ｼﾞｬﾍﾞﾘｯｸ</t>
  </si>
  <si>
    <t>ｼﾞｬﾍﾞﾘｯｸ</t>
    <phoneticPr fontId="1"/>
  </si>
  <si>
    <t>A</t>
  </si>
  <si>
    <t>B</t>
  </si>
  <si>
    <t>C</t>
  </si>
  <si>
    <t>C</t>
    <phoneticPr fontId="1"/>
  </si>
  <si>
    <t>D</t>
  </si>
  <si>
    <t>E</t>
  </si>
  <si>
    <t>記入例</t>
    <rPh sb="0" eb="2">
      <t>キニュウ</t>
    </rPh>
    <rPh sb="2" eb="3">
      <t>レイ</t>
    </rPh>
    <phoneticPr fontId="1"/>
  </si>
  <si>
    <t>舞鶴　太郎</t>
    <rPh sb="0" eb="2">
      <t>マイヅル</t>
    </rPh>
    <rPh sb="3" eb="5">
      <t>タロウ</t>
    </rPh>
    <phoneticPr fontId="1"/>
  </si>
  <si>
    <t>ﾏｲﾂﾞﾙ　ﾀﾛｳ</t>
    <phoneticPr fontId="1"/>
  </si>
  <si>
    <t>舞鶴ク</t>
    <rPh sb="0" eb="2">
      <t>マイヅル</t>
    </rPh>
    <phoneticPr fontId="1"/>
  </si>
  <si>
    <t>ﾏｲﾂﾞﾙｸﾗﾌﾞ</t>
    <phoneticPr fontId="1"/>
  </si>
  <si>
    <t>舞鶴　花子</t>
    <rPh sb="0" eb="2">
      <t>マイヅル</t>
    </rPh>
    <rPh sb="3" eb="5">
      <t>ハナコ</t>
    </rPh>
    <phoneticPr fontId="1"/>
  </si>
  <si>
    <t>ﾏｲﾂﾞﾙ　ﾊﾅｺ</t>
    <phoneticPr fontId="1"/>
  </si>
  <si>
    <t>代表者名</t>
    <rPh sb="0" eb="3">
      <t>ダイヒョウシャ</t>
    </rPh>
    <rPh sb="3" eb="4">
      <t>メイ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</si>
  <si>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</si>
  <si>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</si>
  <si>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</si>
  <si>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略称（3～4文字を目安に考えてください）</t>
    <rPh sb="0" eb="2">
      <t>リャクショウ</t>
    </rPh>
    <rPh sb="6" eb="8">
      <t>モジ</t>
    </rPh>
    <rPh sb="9" eb="11">
      <t>メヤス</t>
    </rPh>
    <rPh sb="12" eb="13">
      <t>カンガ</t>
    </rPh>
    <phoneticPr fontId="1"/>
  </si>
  <si>
    <t>申込日</t>
    <rPh sb="0" eb="2">
      <t>モウシコミ</t>
    </rPh>
    <rPh sb="2" eb="3">
      <t>ヒ</t>
    </rPh>
    <phoneticPr fontId="1"/>
  </si>
  <si>
    <t>学年</t>
  </si>
  <si>
    <t>学年</t>
    <rPh sb="0" eb="2">
      <t>ガクネン</t>
    </rPh>
    <phoneticPr fontId="1"/>
  </si>
  <si>
    <t>プログラム申込数</t>
    <rPh sb="5" eb="7">
      <t>モウシコミ</t>
    </rPh>
    <rPh sb="7" eb="8">
      <t>スウ</t>
    </rPh>
    <phoneticPr fontId="1"/>
  </si>
  <si>
    <t>No　１　　　</t>
    <phoneticPr fontId="1"/>
  </si>
  <si>
    <t>No　３　　　</t>
    <phoneticPr fontId="1"/>
  </si>
  <si>
    <t>No　２　　　</t>
    <phoneticPr fontId="1"/>
  </si>
  <si>
    <t>）</t>
  </si>
  <si>
    <t>クラブ名</t>
  </si>
  <si>
    <t>ナンバーカード
記載不要</t>
  </si>
  <si>
    <t>氏　　名</t>
  </si>
  <si>
    <t>ｼﾞｬﾍﾞﾘｯｸ
ﾎﾞｰﾙ投</t>
    <rPh sb="13" eb="14">
      <t>ナ</t>
    </rPh>
    <phoneticPr fontId="1"/>
  </si>
  <si>
    <t>4x100R</t>
    <phoneticPr fontId="1"/>
  </si>
  <si>
    <t>4x100R</t>
    <phoneticPr fontId="1"/>
  </si>
  <si>
    <t>個人票</t>
    <phoneticPr fontId="1"/>
  </si>
  <si>
    <t>（番号）</t>
  </si>
  <si>
    <t>（氏　名）</t>
  </si>
  <si>
    <t>（所　属）</t>
  </si>
  <si>
    <t>種目名</t>
  </si>
  <si>
    <t>個人票</t>
    <phoneticPr fontId="1"/>
  </si>
  <si>
    <t>個人票</t>
    <phoneticPr fontId="1"/>
  </si>
  <si>
    <t>(チーム名)</t>
    <rPh sb="4" eb="5">
      <t>メイ</t>
    </rPh>
    <phoneticPr fontId="1"/>
  </si>
  <si>
    <t>(競 技 者 氏 名)</t>
    <rPh sb="1" eb="2">
      <t>セリ</t>
    </rPh>
    <rPh sb="3" eb="4">
      <t>ワザ</t>
    </rPh>
    <rPh sb="5" eb="6">
      <t>シャ</t>
    </rPh>
    <rPh sb="7" eb="8">
      <t>シ</t>
    </rPh>
    <rPh sb="9" eb="10">
      <t>メイ</t>
    </rPh>
    <phoneticPr fontId="1"/>
  </si>
  <si>
    <t>(学年･年齢)</t>
    <rPh sb="1" eb="3">
      <t>ガクネン</t>
    </rPh>
    <rPh sb="4" eb="6">
      <t>ネンレイ</t>
    </rPh>
    <phoneticPr fontId="1"/>
  </si>
  <si>
    <t>学年</t>
    <rPh sb="0" eb="2">
      <t>ガクネン</t>
    </rPh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</si>
  <si>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</si>
  <si>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</si>
  <si>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</si>
  <si>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</si>
  <si>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</si>
  <si>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</si>
  <si>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</si>
  <si>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</si>
  <si>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</si>
  <si>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</si>
  <si>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G</t>
    <phoneticPr fontId="1"/>
  </si>
  <si>
    <t>4X100</t>
  </si>
  <si>
    <t>F</t>
  </si>
  <si>
    <t>F</t>
    <phoneticPr fontId="1"/>
  </si>
  <si>
    <t>G</t>
  </si>
  <si>
    <t>H</t>
  </si>
  <si>
    <t>I</t>
  </si>
  <si>
    <t>J</t>
  </si>
  <si>
    <t>(</t>
    <phoneticPr fontId="1"/>
  </si>
  <si>
    <t>)</t>
    <phoneticPr fontId="1"/>
  </si>
  <si>
    <t>ｴﾝﾄﾘｰ1種目</t>
    <rPh sb="6" eb="8">
      <t>シュモク</t>
    </rPh>
    <phoneticPr fontId="1"/>
  </si>
  <si>
    <t>ﾘﾚｰ1チﾁｰﾑ</t>
    <phoneticPr fontId="1"/>
  </si>
  <si>
    <t>ﾌﾟﾛｸﾞﾗﾑ1冊</t>
    <rPh sb="8" eb="9">
      <t>サツ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</si>
  <si>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</si>
  <si>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</si>
  <si>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申込者</t>
    <rPh sb="0" eb="2">
      <t>モウシコミ</t>
    </rPh>
    <rPh sb="2" eb="3">
      <t>シャ</t>
    </rPh>
    <phoneticPr fontId="1"/>
  </si>
  <si>
    <t>チーム名</t>
    <rPh sb="3" eb="4">
      <t>メイ</t>
    </rPh>
    <phoneticPr fontId="1"/>
  </si>
  <si>
    <t>ｴﾝﾄﾘｰ代</t>
    <rPh sb="5" eb="6">
      <t>ダイ</t>
    </rPh>
    <phoneticPr fontId="1"/>
  </si>
  <si>
    <t>ﾌﾟﾛ代</t>
    <rPh sb="3" eb="4">
      <t>ダイ</t>
    </rPh>
    <phoneticPr fontId="1"/>
  </si>
  <si>
    <t>上記金額で間違いがないか確認していただき、申込み後できるだけ早い時期に</t>
    <rPh sb="0" eb="2">
      <t>ジョウキ</t>
    </rPh>
    <rPh sb="2" eb="4">
      <t>キンガク</t>
    </rPh>
    <rPh sb="5" eb="7">
      <t>マチガ</t>
    </rPh>
    <rPh sb="12" eb="14">
      <t>カクニン</t>
    </rPh>
    <rPh sb="21" eb="23">
      <t>モウシコ</t>
    </rPh>
    <rPh sb="24" eb="25">
      <t>ゴ</t>
    </rPh>
    <rPh sb="30" eb="31">
      <t>ハヤ</t>
    </rPh>
    <rPh sb="32" eb="34">
      <t>ジキ</t>
    </rPh>
    <phoneticPr fontId="1"/>
  </si>
  <si>
    <t>へ振り込みをお願いします。振込者名はチーム名でお願いします。</t>
    <rPh sb="1" eb="2">
      <t>フ</t>
    </rPh>
    <rPh sb="3" eb="4">
      <t>コ</t>
    </rPh>
    <rPh sb="7" eb="8">
      <t>ネガ</t>
    </rPh>
    <rPh sb="13" eb="14">
      <t>フ</t>
    </rPh>
    <rPh sb="14" eb="15">
      <t>コ</t>
    </rPh>
    <rPh sb="15" eb="16">
      <t>シャ</t>
    </rPh>
    <rPh sb="16" eb="17">
      <t>メイ</t>
    </rPh>
    <rPh sb="21" eb="22">
      <t>メイ</t>
    </rPh>
    <rPh sb="24" eb="25">
      <t>ネガ</t>
    </rPh>
    <phoneticPr fontId="1"/>
  </si>
  <si>
    <t>80mH</t>
    <phoneticPr fontId="1"/>
  </si>
  <si>
    <t>８０ｍH</t>
    <phoneticPr fontId="1"/>
  </si>
  <si>
    <t>ゆうちょ銀行　【記号】１４４７０　【番号】５３４４１３５１　【氏名】舞鶴市陸上競技協会</t>
    <rPh sb="4" eb="6">
      <t>ギンコウ</t>
    </rPh>
    <rPh sb="8" eb="10">
      <t>キゴウ</t>
    </rPh>
    <rPh sb="18" eb="20">
      <t>バンゴウ</t>
    </rPh>
    <rPh sb="31" eb="33">
      <t>シメイ</t>
    </rPh>
    <rPh sb="34" eb="37">
      <t>マイヅルシ</t>
    </rPh>
    <rPh sb="37" eb="39">
      <t>リクジョウ</t>
    </rPh>
    <rPh sb="39" eb="41">
      <t>キョウギ</t>
    </rPh>
    <rPh sb="41" eb="43">
      <t>キョウカイ</t>
    </rPh>
    <phoneticPr fontId="1"/>
  </si>
  <si>
    <t>クラブ名</t>
    <rPh sb="3" eb="4">
      <t>ナ</t>
    </rPh>
    <phoneticPr fontId="1"/>
  </si>
  <si>
    <t>)</t>
    <phoneticPr fontId="1"/>
  </si>
  <si>
    <t>)</t>
    <phoneticPr fontId="1"/>
  </si>
  <si>
    <t>)</t>
    <phoneticPr fontId="1"/>
  </si>
  <si>
    <t>No　4　　　</t>
    <phoneticPr fontId="1"/>
  </si>
  <si>
    <t>No　5　　　</t>
    <phoneticPr fontId="1"/>
  </si>
  <si>
    <t>メールを送る際は件名を「【○○ク】丹後大会申込み」　としてください。　</t>
    <rPh sb="4" eb="5">
      <t>オク</t>
    </rPh>
    <rPh sb="6" eb="7">
      <t>サイ</t>
    </rPh>
    <rPh sb="8" eb="10">
      <t>ケンメイ</t>
    </rPh>
    <rPh sb="17" eb="19">
      <t>タンゴ</t>
    </rPh>
    <rPh sb="19" eb="21">
      <t>タイカイ</t>
    </rPh>
    <rPh sb="21" eb="23">
      <t>モウシコ</t>
    </rPh>
    <phoneticPr fontId="1"/>
  </si>
  <si>
    <t>郵送の際は　「（郵送提出用）申込一覧・個人票」　シートを印刷して送付ください。</t>
    <rPh sb="0" eb="2">
      <t>ユウソウ</t>
    </rPh>
    <rPh sb="3" eb="4">
      <t>サイ</t>
    </rPh>
    <rPh sb="8" eb="10">
      <t>ユウソウ</t>
    </rPh>
    <rPh sb="10" eb="12">
      <t>テイシュツ</t>
    </rPh>
    <rPh sb="12" eb="13">
      <t>ヨウ</t>
    </rPh>
    <rPh sb="14" eb="16">
      <t>モウシコ</t>
    </rPh>
    <rPh sb="16" eb="18">
      <t>イチラン</t>
    </rPh>
    <rPh sb="19" eb="22">
      <t>コジンヒョウ</t>
    </rPh>
    <rPh sb="28" eb="30">
      <t>インサツ</t>
    </rPh>
    <rPh sb="32" eb="34">
      <t>ソウフ</t>
    </rPh>
    <phoneticPr fontId="1"/>
  </si>
  <si>
    <t>第40回　京都府小学生陸上競技選手権大会丹後予選会</t>
    <rPh sb="0" eb="1">
      <t>ダイ</t>
    </rPh>
    <rPh sb="3" eb="4">
      <t>カイ</t>
    </rPh>
    <rPh sb="5" eb="8">
      <t>キョウトフ</t>
    </rPh>
    <rPh sb="8" eb="11">
      <t>ショウガクセイ</t>
    </rPh>
    <rPh sb="11" eb="13">
      <t>リクジョウ</t>
    </rPh>
    <rPh sb="13" eb="15">
      <t>キョウギ</t>
    </rPh>
    <rPh sb="15" eb="18">
      <t>センシュケン</t>
    </rPh>
    <rPh sb="18" eb="20">
      <t>タイカイ</t>
    </rPh>
    <rPh sb="20" eb="22">
      <t>タンゴ</t>
    </rPh>
    <rPh sb="22" eb="25">
      <t>ヨセンカイ</t>
    </rPh>
    <phoneticPr fontId="1"/>
  </si>
  <si>
    <t>振込手数料は各自ご負担ください。</t>
    <rPh sb="0" eb="5">
      <t>フリコミテスウリョウ</t>
    </rPh>
    <rPh sb="6" eb="8">
      <t>カクジ</t>
    </rPh>
    <rPh sb="9" eb="11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</si>
</sst>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&lt;=999]000;[&lt;=9999]000\-00;000\-0000"/>
    <numFmt numFmtId="178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432">
    <xf numFmtId="0" fontId="0" fillId="0" borderId="0" xfId="0"/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0" fillId="2" borderId="0" xfId="0" applyNumberFormat="1" applyFill="1"/>
    <xf numFmtId="0" fontId="0" fillId="2" borderId="52" xfId="0" applyFill="1" applyBorder="1" applyAlignment="1">
      <alignment horizont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31" xfId="0" applyBorder="1" applyAlignment="1">
      <alignment horizontal="right" vertic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1" xfId="0" applyFill="1" applyBorder="1"/>
    <xf numFmtId="0" fontId="2" fillId="3" borderId="1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49" fontId="0" fillId="3" borderId="0" xfId="0" applyNumberFormat="1" applyFill="1"/>
    <xf numFmtId="0" fontId="7" fillId="0" borderId="5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0" xfId="0" applyFont="1"/>
    <xf numFmtId="0" fontId="10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1" fillId="0" borderId="35" xfId="0" applyFont="1" applyBorder="1"/>
    <xf numFmtId="0" fontId="10" fillId="0" borderId="39" xfId="0" applyFont="1" applyBorder="1" applyAlignment="1">
      <alignment horizontal="center" vertical="center"/>
    </xf>
    <xf numFmtId="0" fontId="11" fillId="0" borderId="39" xfId="0" applyFont="1" applyBorder="1"/>
    <xf numFmtId="0" fontId="0" fillId="2" borderId="0" xfId="0" applyFill="1" applyAlignment="1">
      <alignment horizontal="right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right"/>
    </xf>
    <xf numFmtId="0" fontId="3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shrinkToFit="1"/>
    </xf>
    <xf numFmtId="0" fontId="0" fillId="5" borderId="0" xfId="0" applyFill="1"/>
    <xf numFmtId="0" fontId="7" fillId="0" borderId="27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38" fontId="0" fillId="0" borderId="27" xfId="1" applyFont="1" applyBorder="1" applyAlignment="1"/>
    <xf numFmtId="0" fontId="0" fillId="0" borderId="0" xfId="0" applyAlignment="1">
      <alignment shrinkToFit="1"/>
    </xf>
    <xf numFmtId="0" fontId="15" fillId="0" borderId="1" xfId="0" applyFont="1" applyBorder="1" applyAlignment="1">
      <alignment horizontal="center" vertical="center" justifyLastLine="1"/>
    </xf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justifyLastLine="1"/>
    </xf>
    <xf numFmtId="0" fontId="18" fillId="0" borderId="0" xfId="0" applyFont="1"/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0" fillId="0" borderId="39" xfId="0" applyBorder="1" applyAlignment="1">
      <alignment horizontal="right" vertical="center"/>
    </xf>
    <xf numFmtId="0" fontId="7" fillId="0" borderId="41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20" fillId="0" borderId="0" xfId="0" applyFont="1"/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" xfId="0" applyBorder="1"/>
    <xf numFmtId="176" fontId="0" fillId="0" borderId="1" xfId="0" applyNumberFormat="1" applyBorder="1"/>
    <xf numFmtId="0" fontId="5" fillId="6" borderId="1" xfId="0" applyFont="1" applyFill="1" applyBorder="1" applyAlignment="1">
      <alignment wrapText="1"/>
    </xf>
    <xf numFmtId="5" fontId="5" fillId="6" borderId="1" xfId="0" applyNumberFormat="1" applyFont="1" applyFill="1" applyBorder="1" applyAlignment="1">
      <alignment wrapText="1"/>
    </xf>
    <xf numFmtId="0" fontId="5" fillId="6" borderId="1" xfId="0" applyFont="1" applyFill="1" applyBorder="1"/>
    <xf numFmtId="5" fontId="5" fillId="6" borderId="1" xfId="0" applyNumberFormat="1" applyFont="1" applyFill="1" applyBorder="1"/>
    <xf numFmtId="0" fontId="21" fillId="5" borderId="0" xfId="0" applyFont="1" applyFill="1"/>
    <xf numFmtId="177" fontId="22" fillId="4" borderId="1" xfId="0" applyNumberFormat="1" applyFont="1" applyFill="1" applyBorder="1" applyAlignment="1">
      <alignment wrapText="1"/>
    </xf>
    <xf numFmtId="0" fontId="22" fillId="4" borderId="1" xfId="0" applyFont="1" applyFill="1" applyBorder="1" applyAlignment="1">
      <alignment wrapText="1"/>
    </xf>
    <xf numFmtId="38" fontId="22" fillId="4" borderId="1" xfId="0" applyNumberFormat="1" applyFont="1" applyFill="1" applyBorder="1" applyAlignment="1">
      <alignment wrapText="1"/>
    </xf>
    <xf numFmtId="0" fontId="0" fillId="5" borderId="0" xfId="0" applyFill="1" applyAlignment="1">
      <alignment wrapText="1"/>
    </xf>
    <xf numFmtId="0" fontId="22" fillId="7" borderId="0" xfId="0" applyFont="1" applyFill="1"/>
    <xf numFmtId="0" fontId="0" fillId="7" borderId="0" xfId="0" applyFill="1"/>
    <xf numFmtId="0" fontId="5" fillId="4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0" borderId="57" xfId="0" applyBorder="1" applyAlignment="1">
      <alignment vertical="center"/>
    </xf>
    <xf numFmtId="0" fontId="11" fillId="0" borderId="57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178" fontId="2" fillId="0" borderId="53" xfId="0" applyNumberFormat="1" applyFont="1" applyBorder="1" applyAlignment="1">
      <alignment horizontal="center" vertical="center" wrapText="1"/>
    </xf>
    <xf numFmtId="178" fontId="2" fillId="0" borderId="54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10" fillId="0" borderId="33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9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21" fillId="5" borderId="26" xfId="0" applyFont="1" applyFill="1" applyBorder="1" applyAlignment="1">
      <alignment horizontal="center"/>
    </xf>
    <xf numFmtId="0" fontId="21" fillId="5" borderId="42" xfId="0" applyFont="1" applyFill="1" applyBorder="1" applyAlignment="1">
      <alignment horizontal="center"/>
    </xf>
    <xf numFmtId="0" fontId="11" fillId="0" borderId="72" xfId="0" applyFont="1" applyBorder="1" applyAlignment="1">
      <alignment horizontal="center" vertical="center" textRotation="255"/>
    </xf>
    <xf numFmtId="0" fontId="11" fillId="0" borderId="74" xfId="0" applyFont="1" applyBorder="1" applyAlignment="1">
      <alignment horizontal="center" vertical="center" textRotation="255"/>
    </xf>
    <xf numFmtId="0" fontId="11" fillId="0" borderId="77" xfId="0" applyFont="1" applyBorder="1" applyAlignment="1">
      <alignment horizontal="center" vertical="center" textRotation="255"/>
    </xf>
    <xf numFmtId="0" fontId="20" fillId="0" borderId="72" xfId="0" applyFont="1" applyBorder="1" applyAlignment="1">
      <alignment horizontal="center" vertical="center" textRotation="255"/>
    </xf>
    <xf numFmtId="0" fontId="20" fillId="0" borderId="74" xfId="0" applyFont="1" applyBorder="1" applyAlignment="1">
      <alignment horizontal="center" vertical="center" textRotation="255"/>
    </xf>
    <xf numFmtId="0" fontId="20" fillId="0" borderId="77" xfId="0" applyFont="1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 textRotation="255"/>
    </xf>
    <xf numFmtId="0" fontId="0" fillId="0" borderId="77" xfId="0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 justifyLastLine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 justifyLastLine="1"/>
    </xf>
    <xf numFmtId="0" fontId="17" fillId="0" borderId="1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2" fillId="4" borderId="79" xfId="0" applyNumberFormat="1" applyFont="1" applyFill="1" applyBorder="1" applyAlignment="1">
      <alignment horizontal="center" vertical="center" wrapText="1"/>
    </xf>
    <xf numFmtId="49" fontId="2" fillId="4" borderId="80" xfId="0" applyNumberFormat="1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2" fillId="4" borderId="81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7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23" xfId="1" applyFont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vertical="center"/>
    </xf>
    <xf numFmtId="58" fontId="0" fillId="0" borderId="0" xfId="0" applyNumberForma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5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7" fillId="0" borderId="35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38" fontId="0" fillId="0" borderId="45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3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38" fontId="0" fillId="0" borderId="47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48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5" fillId="0" borderId="23" xfId="0" applyNumberFormat="1" applyFont="1" applyBorder="1" applyAlignment="1">
      <alignment horizontal="lef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39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38" fontId="7" fillId="0" borderId="25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0" fillId="0" borderId="38" xfId="1" applyFont="1" applyBorder="1" applyAlignment="1">
      <alignment horizontal="right" vertical="top"/>
    </xf>
    <xf numFmtId="38" fontId="0" fillId="0" borderId="39" xfId="1" applyFont="1" applyBorder="1" applyAlignment="1">
      <alignment horizontal="right" vertical="top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1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0" fillId="0" borderId="84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11" fillId="0" borderId="56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9" xfId="0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67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56" fontId="2" fillId="3" borderId="14" xfId="0" quotePrefix="1" applyNumberFormat="1" applyFont="1" applyFill="1" applyBorder="1" applyAlignment="1">
      <alignment horizontal="center" vertical="center" wrapText="1"/>
    </xf>
    <xf numFmtId="0" fontId="2" fillId="3" borderId="14" xfId="0" quotePrefix="1" applyFont="1" applyFill="1" applyBorder="1" applyAlignment="1">
      <alignment horizontal="center" vertical="center" wrapText="1"/>
    </xf>
    <xf numFmtId="0" fontId="22" fillId="4" borderId="0" xfId="0" applyFont="1" applyFill="1"/>
    <xf numFmtId="0" fontId="0" fillId="4" borderId="0" xfId="0" applyFill="1"/>
  </cellXfs>
  <cellStyles count="2">
    <cellStyle name="桁区切り" xfId="1" builtinId="6"/>
    <cellStyle name="標準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af/Dropbox/&#22823;&#20250;/&#20025;&#24460;/&#65288;&#9675;&#9675;&#23567;&#65289;&#20025;&#24460;&#22823;&#20250;&#30003;&#36796;&#124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女子リレー票"/>
      <sheetName val="男子リレー票"/>
      <sheetName val="個表男子"/>
      <sheetName val="個表女子"/>
      <sheetName val="入力"/>
      <sheetName val="男子入力"/>
      <sheetName val="Sheet1"/>
      <sheetName val="女子入力"/>
      <sheetName val="申込一覧・個人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100m</v>
          </cell>
          <cell r="C1" t="str">
            <v>A</v>
          </cell>
        </row>
        <row r="2">
          <cell r="A2" t="str">
            <v>800m</v>
          </cell>
          <cell r="C2" t="str">
            <v>B</v>
          </cell>
        </row>
        <row r="3">
          <cell r="A3" t="str">
            <v>走高跳</v>
          </cell>
          <cell r="C3" t="str">
            <v>C</v>
          </cell>
        </row>
        <row r="4">
          <cell r="A4" t="str">
            <v>走幅跳</v>
          </cell>
          <cell r="C4" t="str">
            <v>D</v>
          </cell>
        </row>
        <row r="5">
          <cell r="A5" t="str">
            <v>ｼﾞｬﾍﾞﾘｯｸ</v>
          </cell>
          <cell r="C5" t="str">
            <v>E</v>
          </cell>
        </row>
        <row r="6">
          <cell r="C6" t="str">
            <v>F</v>
          </cell>
        </row>
        <row r="7">
          <cell r="C7" t="str">
            <v>G</v>
          </cell>
        </row>
        <row r="8">
          <cell r="C8" t="str">
            <v>H</v>
          </cell>
        </row>
        <row r="9">
          <cell r="C9" t="str">
            <v>I</v>
          </cell>
        </row>
        <row r="10">
          <cell r="C10" t="str">
            <v>J</v>
          </cell>
        </row>
      </sheetData>
      <sheetData sheetId="7" refreshError="1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zoomScale="130" zoomScaleNormal="130" workbookViewId="0">
      <selection activeCell="E11" sqref="E11"/>
    </sheetView>
  </sheetViews>
  <sheetFormatPr defaultColWidth="9" defaultRowHeight="13" x14ac:dyDescent="0.2"/>
  <cols>
    <col min="1" max="1" width="11.7265625" style="74" bestFit="1" customWidth="1"/>
    <col min="2" max="2" width="14.453125" style="74" customWidth="1"/>
    <col min="3" max="3" width="20.453125" style="74" customWidth="1"/>
    <col min="4" max="4" width="28.90625" style="74" customWidth="1"/>
    <col min="5" max="7" width="8.6328125" style="74" customWidth="1"/>
    <col min="8" max="8" width="9" style="74"/>
    <col min="9" max="9" width="13.08984375" style="74" bestFit="1" customWidth="1"/>
    <col min="10" max="16384" width="9" style="74"/>
  </cols>
  <sheetData>
    <row r="1" spans="1:10" ht="20.149999999999999" customHeight="1" x14ac:dyDescent="0.2">
      <c r="B1" s="167" t="s">
        <v>147</v>
      </c>
      <c r="C1" s="168"/>
      <c r="D1" s="130"/>
    </row>
    <row r="2" spans="1:10" ht="20.149999999999999" customHeight="1" x14ac:dyDescent="0.2">
      <c r="B2" s="167" t="s">
        <v>87</v>
      </c>
      <c r="C2" s="168"/>
      <c r="D2" s="130"/>
    </row>
    <row r="3" spans="1:10" ht="20.149999999999999" customHeight="1" x14ac:dyDescent="0.2">
      <c r="B3" s="167" t="s">
        <v>83</v>
      </c>
      <c r="C3" s="168"/>
      <c r="D3" s="130"/>
    </row>
    <row r="4" spans="1:10" ht="20.149999999999999" customHeight="1" x14ac:dyDescent="0.2">
      <c r="B4" s="167" t="s">
        <v>45</v>
      </c>
      <c r="C4" s="168"/>
      <c r="D4" s="130"/>
    </row>
    <row r="5" spans="1:10" ht="20.149999999999999" customHeight="1" x14ac:dyDescent="0.2">
      <c r="B5" s="167" t="s">
        <v>84</v>
      </c>
      <c r="C5" s="168"/>
      <c r="D5" s="130"/>
    </row>
    <row r="6" spans="1:10" ht="20.149999999999999" customHeight="1" x14ac:dyDescent="0.2">
      <c r="B6" s="167" t="s">
        <v>85</v>
      </c>
      <c r="C6" s="168"/>
      <c r="D6" s="158"/>
    </row>
    <row r="7" spans="1:10" ht="20.149999999999999" customHeight="1" x14ac:dyDescent="0.2">
      <c r="B7" s="167" t="s">
        <v>86</v>
      </c>
      <c r="C7" s="168"/>
      <c r="D7" s="130"/>
    </row>
    <row r="8" spans="1:10" ht="20.149999999999999" customHeight="1" x14ac:dyDescent="0.2">
      <c r="B8" s="167" t="s">
        <v>88</v>
      </c>
      <c r="C8" s="168"/>
      <c r="D8" s="131"/>
    </row>
    <row r="9" spans="1:10" ht="20.149999999999999" customHeight="1" x14ac:dyDescent="0.2">
      <c r="B9" s="167" t="s">
        <v>91</v>
      </c>
      <c r="C9" s="168"/>
      <c r="D9" s="130"/>
    </row>
    <row r="10" spans="1:10" ht="14" x14ac:dyDescent="0.2">
      <c r="I10" s="132" t="s">
        <v>133</v>
      </c>
      <c r="J10" s="133">
        <v>1000</v>
      </c>
    </row>
    <row r="11" spans="1:10" ht="14" x14ac:dyDescent="0.2">
      <c r="A11" s="136" t="s">
        <v>136</v>
      </c>
      <c r="B11" s="136" t="s">
        <v>137</v>
      </c>
      <c r="C11" s="136" t="s">
        <v>138</v>
      </c>
      <c r="D11" s="136" t="s">
        <v>139</v>
      </c>
      <c r="E11" s="136" t="s">
        <v>140</v>
      </c>
      <c r="F11" s="136" t="s">
        <v>141</v>
      </c>
      <c r="G11" s="136" t="s">
        <v>51</v>
      </c>
      <c r="I11" s="134" t="s">
        <v>134</v>
      </c>
      <c r="J11" s="135">
        <v>2000</v>
      </c>
    </row>
    <row r="12" spans="1:10" ht="42.5" x14ac:dyDescent="0.25">
      <c r="A12" s="137">
        <f>D5</f>
        <v>0</v>
      </c>
      <c r="B12" s="143">
        <f>D6</f>
        <v>0</v>
      </c>
      <c r="C12" s="138">
        <f>D4</f>
        <v>0</v>
      </c>
      <c r="D12" s="138">
        <f>D2</f>
        <v>0</v>
      </c>
      <c r="E12" s="139">
        <f>'(郵送提出用)申込一覧・個人票'!O61</f>
        <v>0</v>
      </c>
      <c r="F12" s="139">
        <f>'(郵送提出用)申込一覧・個人票'!H62</f>
        <v>0</v>
      </c>
      <c r="G12" s="139">
        <f>'(郵送提出用)申込一覧・個人票'!P62</f>
        <v>0</v>
      </c>
      <c r="I12" s="134" t="s">
        <v>135</v>
      </c>
      <c r="J12" s="135">
        <v>500</v>
      </c>
    </row>
    <row r="14" spans="1:10" ht="16.5" x14ac:dyDescent="0.25">
      <c r="A14" s="141" t="s">
        <v>153</v>
      </c>
      <c r="B14" s="142"/>
      <c r="C14" s="142"/>
      <c r="D14" s="142"/>
      <c r="E14" s="142"/>
      <c r="F14" s="142"/>
      <c r="G14" s="142"/>
    </row>
    <row r="15" spans="1:10" ht="16.5" x14ac:dyDescent="0.25">
      <c r="A15" s="141" t="s">
        <v>154</v>
      </c>
      <c r="B15" s="142"/>
      <c r="C15" s="142"/>
      <c r="D15" s="142"/>
      <c r="E15" s="142"/>
      <c r="F15" s="142"/>
      <c r="G15" s="142"/>
    </row>
    <row r="16" spans="1:10" s="140" customFormat="1" ht="30" customHeight="1" x14ac:dyDescent="0.25">
      <c r="A16" s="141" t="s">
        <v>142</v>
      </c>
      <c r="B16" s="142"/>
      <c r="C16" s="142"/>
      <c r="D16" s="142"/>
      <c r="E16" s="142"/>
      <c r="F16" s="142"/>
      <c r="G16" s="142"/>
    </row>
    <row r="17" spans="1:7" ht="16.5" x14ac:dyDescent="0.25">
      <c r="A17" s="141" t="s">
        <v>146</v>
      </c>
      <c r="B17" s="142"/>
      <c r="C17" s="142"/>
      <c r="D17" s="142"/>
      <c r="E17" s="142"/>
      <c r="F17" s="142"/>
      <c r="G17" s="142"/>
    </row>
    <row r="18" spans="1:7" ht="16.5" x14ac:dyDescent="0.25">
      <c r="A18" s="141" t="s">
        <v>143</v>
      </c>
      <c r="B18" s="142"/>
      <c r="C18" s="142"/>
      <c r="D18" s="142"/>
      <c r="E18" s="142"/>
      <c r="F18" s="142"/>
      <c r="G18" s="142"/>
    </row>
    <row r="19" spans="1:7" ht="16.5" x14ac:dyDescent="0.25">
      <c r="A19" s="430" t="s">
        <v>156</v>
      </c>
      <c r="B19" s="431"/>
      <c r="C19" s="431"/>
      <c r="D19" s="431"/>
      <c r="E19" s="431"/>
      <c r="F19" s="431"/>
      <c r="G19" s="431"/>
    </row>
  </sheetData>
  <sheetProtection sheet="1" objects="1" scenarios="1"/>
  <protectedRanges>
    <protectedRange sqref="D6" name="範囲1"/>
    <protectedRange sqref="D1 D3:D4" name="範囲1_1"/>
    <protectedRange sqref="D7:D8" name="範囲1_2"/>
    <protectedRange sqref="D5" name="範囲1_3"/>
    <protectedRange sqref="D2" name="範囲1_4"/>
    <protectedRange sqref="D9" name="範囲1_5"/>
  </protectedRanges>
  <mergeCells count="9">
    <mergeCell ref="B7:C7"/>
    <mergeCell ref="B8:C8"/>
    <mergeCell ref="B9:C9"/>
    <mergeCell ref="B1:C1"/>
    <mergeCell ref="B2:C2"/>
    <mergeCell ref="B3:C3"/>
    <mergeCell ref="B4:C4"/>
    <mergeCell ref="B5:C5"/>
    <mergeCell ref="B6:C6"/>
  </mergeCells>
  <phoneticPr fontId="1"/>
  <dataValidations disablePrompts="1" count="2">
    <dataValidation type="whole" allowBlank="1" showInputMessage="1" showErrorMessage="1" sqref="D5" xr:uid="{00000000-0002-0000-0000-000000000000}">
      <formula1>0</formula1>
      <formula2>9999999</formula2>
    </dataValidation>
    <dataValidation type="whole" allowBlank="1" showInputMessage="1" showErrorMessage="1" sqref="D9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showZeros="0" topLeftCell="A10" zoomScaleNormal="100" workbookViewId="0">
      <selection activeCell="A18" sqref="A18:XFD40"/>
    </sheetView>
  </sheetViews>
  <sheetFormatPr defaultRowHeight="13" x14ac:dyDescent="0.2"/>
  <cols>
    <col min="1" max="1" width="4.36328125" style="59" customWidth="1"/>
    <col min="2" max="2" width="10.36328125" style="59" customWidth="1"/>
    <col min="3" max="3" width="10" style="59" customWidth="1"/>
    <col min="4" max="4" width="20.7265625" style="59" customWidth="1"/>
    <col min="5" max="5" width="10" style="59" customWidth="1"/>
    <col min="6" max="6" width="4.36328125" style="59" customWidth="1"/>
    <col min="7" max="7" width="10.36328125" style="59" customWidth="1"/>
    <col min="8" max="8" width="10" style="59" customWidth="1"/>
    <col min="9" max="9" width="20.7265625" style="59" customWidth="1"/>
    <col min="10" max="10" width="10" style="59" customWidth="1"/>
    <col min="11" max="252" width="8.7265625" style="59"/>
    <col min="253" max="253" width="10.36328125" style="59" customWidth="1"/>
    <col min="254" max="254" width="9.36328125" style="59" customWidth="1"/>
    <col min="255" max="255" width="20.7265625" style="59" customWidth="1"/>
    <col min="256" max="256" width="10" style="59" customWidth="1"/>
    <col min="257" max="257" width="4.36328125" style="59" customWidth="1"/>
    <col min="258" max="258" width="10.36328125" style="59" customWidth="1"/>
    <col min="259" max="259" width="10" style="59" customWidth="1"/>
    <col min="260" max="260" width="20.7265625" style="59" customWidth="1"/>
    <col min="261" max="261" width="10" style="59" customWidth="1"/>
    <col min="262" max="508" width="8.7265625" style="59"/>
    <col min="509" max="509" width="10.36328125" style="59" customWidth="1"/>
    <col min="510" max="510" width="9.36328125" style="59" customWidth="1"/>
    <col min="511" max="511" width="20.7265625" style="59" customWidth="1"/>
    <col min="512" max="512" width="10" style="59" customWidth="1"/>
    <col min="513" max="513" width="4.36328125" style="59" customWidth="1"/>
    <col min="514" max="514" width="10.36328125" style="59" customWidth="1"/>
    <col min="515" max="515" width="10" style="59" customWidth="1"/>
    <col min="516" max="516" width="20.7265625" style="59" customWidth="1"/>
    <col min="517" max="517" width="10" style="59" customWidth="1"/>
    <col min="518" max="764" width="8.7265625" style="59"/>
    <col min="765" max="765" width="10.36328125" style="59" customWidth="1"/>
    <col min="766" max="766" width="9.36328125" style="59" customWidth="1"/>
    <col min="767" max="767" width="20.7265625" style="59" customWidth="1"/>
    <col min="768" max="768" width="10" style="59" customWidth="1"/>
    <col min="769" max="769" width="4.36328125" style="59" customWidth="1"/>
    <col min="770" max="770" width="10.36328125" style="59" customWidth="1"/>
    <col min="771" max="771" width="10" style="59" customWidth="1"/>
    <col min="772" max="772" width="20.7265625" style="59" customWidth="1"/>
    <col min="773" max="773" width="10" style="59" customWidth="1"/>
    <col min="774" max="1020" width="8.7265625" style="59"/>
    <col min="1021" max="1021" width="10.36328125" style="59" customWidth="1"/>
    <col min="1022" max="1022" width="9.36328125" style="59" customWidth="1"/>
    <col min="1023" max="1023" width="20.7265625" style="59" customWidth="1"/>
    <col min="1024" max="1024" width="10" style="59" customWidth="1"/>
    <col min="1025" max="1025" width="4.36328125" style="59" customWidth="1"/>
    <col min="1026" max="1026" width="10.36328125" style="59" customWidth="1"/>
    <col min="1027" max="1027" width="10" style="59" customWidth="1"/>
    <col min="1028" max="1028" width="20.7265625" style="59" customWidth="1"/>
    <col min="1029" max="1029" width="10" style="59" customWidth="1"/>
    <col min="1030" max="1276" width="8.7265625" style="59"/>
    <col min="1277" max="1277" width="10.36328125" style="59" customWidth="1"/>
    <col min="1278" max="1278" width="9.36328125" style="59" customWidth="1"/>
    <col min="1279" max="1279" width="20.7265625" style="59" customWidth="1"/>
    <col min="1280" max="1280" width="10" style="59" customWidth="1"/>
    <col min="1281" max="1281" width="4.36328125" style="59" customWidth="1"/>
    <col min="1282" max="1282" width="10.36328125" style="59" customWidth="1"/>
    <col min="1283" max="1283" width="10" style="59" customWidth="1"/>
    <col min="1284" max="1284" width="20.7265625" style="59" customWidth="1"/>
    <col min="1285" max="1285" width="10" style="59" customWidth="1"/>
    <col min="1286" max="1532" width="8.7265625" style="59"/>
    <col min="1533" max="1533" width="10.36328125" style="59" customWidth="1"/>
    <col min="1534" max="1534" width="9.36328125" style="59" customWidth="1"/>
    <col min="1535" max="1535" width="20.7265625" style="59" customWidth="1"/>
    <col min="1536" max="1536" width="10" style="59" customWidth="1"/>
    <col min="1537" max="1537" width="4.36328125" style="59" customWidth="1"/>
    <col min="1538" max="1538" width="10.36328125" style="59" customWidth="1"/>
    <col min="1539" max="1539" width="10" style="59" customWidth="1"/>
    <col min="1540" max="1540" width="20.7265625" style="59" customWidth="1"/>
    <col min="1541" max="1541" width="10" style="59" customWidth="1"/>
    <col min="1542" max="1788" width="8.7265625" style="59"/>
    <col min="1789" max="1789" width="10.36328125" style="59" customWidth="1"/>
    <col min="1790" max="1790" width="9.36328125" style="59" customWidth="1"/>
    <col min="1791" max="1791" width="20.7265625" style="59" customWidth="1"/>
    <col min="1792" max="1792" width="10" style="59" customWidth="1"/>
    <col min="1793" max="1793" width="4.36328125" style="59" customWidth="1"/>
    <col min="1794" max="1794" width="10.36328125" style="59" customWidth="1"/>
    <col min="1795" max="1795" width="10" style="59" customWidth="1"/>
    <col min="1796" max="1796" width="20.7265625" style="59" customWidth="1"/>
    <col min="1797" max="1797" width="10" style="59" customWidth="1"/>
    <col min="1798" max="2044" width="8.7265625" style="59"/>
    <col min="2045" max="2045" width="10.36328125" style="59" customWidth="1"/>
    <col min="2046" max="2046" width="9.36328125" style="59" customWidth="1"/>
    <col min="2047" max="2047" width="20.7265625" style="59" customWidth="1"/>
    <col min="2048" max="2048" width="10" style="59" customWidth="1"/>
    <col min="2049" max="2049" width="4.36328125" style="59" customWidth="1"/>
    <col min="2050" max="2050" width="10.36328125" style="59" customWidth="1"/>
    <col min="2051" max="2051" width="10" style="59" customWidth="1"/>
    <col min="2052" max="2052" width="20.7265625" style="59" customWidth="1"/>
    <col min="2053" max="2053" width="10" style="59" customWidth="1"/>
    <col min="2054" max="2300" width="8.7265625" style="59"/>
    <col min="2301" max="2301" width="10.36328125" style="59" customWidth="1"/>
    <col min="2302" max="2302" width="9.36328125" style="59" customWidth="1"/>
    <col min="2303" max="2303" width="20.7265625" style="59" customWidth="1"/>
    <col min="2304" max="2304" width="10" style="59" customWidth="1"/>
    <col min="2305" max="2305" width="4.36328125" style="59" customWidth="1"/>
    <col min="2306" max="2306" width="10.36328125" style="59" customWidth="1"/>
    <col min="2307" max="2307" width="10" style="59" customWidth="1"/>
    <col min="2308" max="2308" width="20.7265625" style="59" customWidth="1"/>
    <col min="2309" max="2309" width="10" style="59" customWidth="1"/>
    <col min="2310" max="2556" width="8.7265625" style="59"/>
    <col min="2557" max="2557" width="10.36328125" style="59" customWidth="1"/>
    <col min="2558" max="2558" width="9.36328125" style="59" customWidth="1"/>
    <col min="2559" max="2559" width="20.7265625" style="59" customWidth="1"/>
    <col min="2560" max="2560" width="10" style="59" customWidth="1"/>
    <col min="2561" max="2561" width="4.36328125" style="59" customWidth="1"/>
    <col min="2562" max="2562" width="10.36328125" style="59" customWidth="1"/>
    <col min="2563" max="2563" width="10" style="59" customWidth="1"/>
    <col min="2564" max="2564" width="20.7265625" style="59" customWidth="1"/>
    <col min="2565" max="2565" width="10" style="59" customWidth="1"/>
    <col min="2566" max="2812" width="8.7265625" style="59"/>
    <col min="2813" max="2813" width="10.36328125" style="59" customWidth="1"/>
    <col min="2814" max="2814" width="9.36328125" style="59" customWidth="1"/>
    <col min="2815" max="2815" width="20.7265625" style="59" customWidth="1"/>
    <col min="2816" max="2816" width="10" style="59" customWidth="1"/>
    <col min="2817" max="2817" width="4.36328125" style="59" customWidth="1"/>
    <col min="2818" max="2818" width="10.36328125" style="59" customWidth="1"/>
    <col min="2819" max="2819" width="10" style="59" customWidth="1"/>
    <col min="2820" max="2820" width="20.7265625" style="59" customWidth="1"/>
    <col min="2821" max="2821" width="10" style="59" customWidth="1"/>
    <col min="2822" max="3068" width="8.7265625" style="59"/>
    <col min="3069" max="3069" width="10.36328125" style="59" customWidth="1"/>
    <col min="3070" max="3070" width="9.36328125" style="59" customWidth="1"/>
    <col min="3071" max="3071" width="20.7265625" style="59" customWidth="1"/>
    <col min="3072" max="3072" width="10" style="59" customWidth="1"/>
    <col min="3073" max="3073" width="4.36328125" style="59" customWidth="1"/>
    <col min="3074" max="3074" width="10.36328125" style="59" customWidth="1"/>
    <col min="3075" max="3075" width="10" style="59" customWidth="1"/>
    <col min="3076" max="3076" width="20.7265625" style="59" customWidth="1"/>
    <col min="3077" max="3077" width="10" style="59" customWidth="1"/>
    <col min="3078" max="3324" width="8.7265625" style="59"/>
    <col min="3325" max="3325" width="10.36328125" style="59" customWidth="1"/>
    <col min="3326" max="3326" width="9.36328125" style="59" customWidth="1"/>
    <col min="3327" max="3327" width="20.7265625" style="59" customWidth="1"/>
    <col min="3328" max="3328" width="10" style="59" customWidth="1"/>
    <col min="3329" max="3329" width="4.36328125" style="59" customWidth="1"/>
    <col min="3330" max="3330" width="10.36328125" style="59" customWidth="1"/>
    <col min="3331" max="3331" width="10" style="59" customWidth="1"/>
    <col min="3332" max="3332" width="20.7265625" style="59" customWidth="1"/>
    <col min="3333" max="3333" width="10" style="59" customWidth="1"/>
    <col min="3334" max="3580" width="8.7265625" style="59"/>
    <col min="3581" max="3581" width="10.36328125" style="59" customWidth="1"/>
    <col min="3582" max="3582" width="9.36328125" style="59" customWidth="1"/>
    <col min="3583" max="3583" width="20.7265625" style="59" customWidth="1"/>
    <col min="3584" max="3584" width="10" style="59" customWidth="1"/>
    <col min="3585" max="3585" width="4.36328125" style="59" customWidth="1"/>
    <col min="3586" max="3586" width="10.36328125" style="59" customWidth="1"/>
    <col min="3587" max="3587" width="10" style="59" customWidth="1"/>
    <col min="3588" max="3588" width="20.7265625" style="59" customWidth="1"/>
    <col min="3589" max="3589" width="10" style="59" customWidth="1"/>
    <col min="3590" max="3836" width="8.7265625" style="59"/>
    <col min="3837" max="3837" width="10.36328125" style="59" customWidth="1"/>
    <col min="3838" max="3838" width="9.36328125" style="59" customWidth="1"/>
    <col min="3839" max="3839" width="20.7265625" style="59" customWidth="1"/>
    <col min="3840" max="3840" width="10" style="59" customWidth="1"/>
    <col min="3841" max="3841" width="4.36328125" style="59" customWidth="1"/>
    <col min="3842" max="3842" width="10.36328125" style="59" customWidth="1"/>
    <col min="3843" max="3843" width="10" style="59" customWidth="1"/>
    <col min="3844" max="3844" width="20.7265625" style="59" customWidth="1"/>
    <col min="3845" max="3845" width="10" style="59" customWidth="1"/>
    <col min="3846" max="4092" width="8.7265625" style="59"/>
    <col min="4093" max="4093" width="10.36328125" style="59" customWidth="1"/>
    <col min="4094" max="4094" width="9.36328125" style="59" customWidth="1"/>
    <col min="4095" max="4095" width="20.7265625" style="59" customWidth="1"/>
    <col min="4096" max="4096" width="10" style="59" customWidth="1"/>
    <col min="4097" max="4097" width="4.36328125" style="59" customWidth="1"/>
    <col min="4098" max="4098" width="10.36328125" style="59" customWidth="1"/>
    <col min="4099" max="4099" width="10" style="59" customWidth="1"/>
    <col min="4100" max="4100" width="20.7265625" style="59" customWidth="1"/>
    <col min="4101" max="4101" width="10" style="59" customWidth="1"/>
    <col min="4102" max="4348" width="8.7265625" style="59"/>
    <col min="4349" max="4349" width="10.36328125" style="59" customWidth="1"/>
    <col min="4350" max="4350" width="9.36328125" style="59" customWidth="1"/>
    <col min="4351" max="4351" width="20.7265625" style="59" customWidth="1"/>
    <col min="4352" max="4352" width="10" style="59" customWidth="1"/>
    <col min="4353" max="4353" width="4.36328125" style="59" customWidth="1"/>
    <col min="4354" max="4354" width="10.36328125" style="59" customWidth="1"/>
    <col min="4355" max="4355" width="10" style="59" customWidth="1"/>
    <col min="4356" max="4356" width="20.7265625" style="59" customWidth="1"/>
    <col min="4357" max="4357" width="10" style="59" customWidth="1"/>
    <col min="4358" max="4604" width="8.7265625" style="59"/>
    <col min="4605" max="4605" width="10.36328125" style="59" customWidth="1"/>
    <col min="4606" max="4606" width="9.36328125" style="59" customWidth="1"/>
    <col min="4607" max="4607" width="20.7265625" style="59" customWidth="1"/>
    <col min="4608" max="4608" width="10" style="59" customWidth="1"/>
    <col min="4609" max="4609" width="4.36328125" style="59" customWidth="1"/>
    <col min="4610" max="4610" width="10.36328125" style="59" customWidth="1"/>
    <col min="4611" max="4611" width="10" style="59" customWidth="1"/>
    <col min="4612" max="4612" width="20.7265625" style="59" customWidth="1"/>
    <col min="4613" max="4613" width="10" style="59" customWidth="1"/>
    <col min="4614" max="4860" width="8.7265625" style="59"/>
    <col min="4861" max="4861" width="10.36328125" style="59" customWidth="1"/>
    <col min="4862" max="4862" width="9.36328125" style="59" customWidth="1"/>
    <col min="4863" max="4863" width="20.7265625" style="59" customWidth="1"/>
    <col min="4864" max="4864" width="10" style="59" customWidth="1"/>
    <col min="4865" max="4865" width="4.36328125" style="59" customWidth="1"/>
    <col min="4866" max="4866" width="10.36328125" style="59" customWidth="1"/>
    <col min="4867" max="4867" width="10" style="59" customWidth="1"/>
    <col min="4868" max="4868" width="20.7265625" style="59" customWidth="1"/>
    <col min="4869" max="4869" width="10" style="59" customWidth="1"/>
    <col min="4870" max="5116" width="8.7265625" style="59"/>
    <col min="5117" max="5117" width="10.36328125" style="59" customWidth="1"/>
    <col min="5118" max="5118" width="9.36328125" style="59" customWidth="1"/>
    <col min="5119" max="5119" width="20.7265625" style="59" customWidth="1"/>
    <col min="5120" max="5120" width="10" style="59" customWidth="1"/>
    <col min="5121" max="5121" width="4.36328125" style="59" customWidth="1"/>
    <col min="5122" max="5122" width="10.36328125" style="59" customWidth="1"/>
    <col min="5123" max="5123" width="10" style="59" customWidth="1"/>
    <col min="5124" max="5124" width="20.7265625" style="59" customWidth="1"/>
    <col min="5125" max="5125" width="10" style="59" customWidth="1"/>
    <col min="5126" max="5372" width="8.7265625" style="59"/>
    <col min="5373" max="5373" width="10.36328125" style="59" customWidth="1"/>
    <col min="5374" max="5374" width="9.36328125" style="59" customWidth="1"/>
    <col min="5375" max="5375" width="20.7265625" style="59" customWidth="1"/>
    <col min="5376" max="5376" width="10" style="59" customWidth="1"/>
    <col min="5377" max="5377" width="4.36328125" style="59" customWidth="1"/>
    <col min="5378" max="5378" width="10.36328125" style="59" customWidth="1"/>
    <col min="5379" max="5379" width="10" style="59" customWidth="1"/>
    <col min="5380" max="5380" width="20.7265625" style="59" customWidth="1"/>
    <col min="5381" max="5381" width="10" style="59" customWidth="1"/>
    <col min="5382" max="5628" width="8.7265625" style="59"/>
    <col min="5629" max="5629" width="10.36328125" style="59" customWidth="1"/>
    <col min="5630" max="5630" width="9.36328125" style="59" customWidth="1"/>
    <col min="5631" max="5631" width="20.7265625" style="59" customWidth="1"/>
    <col min="5632" max="5632" width="10" style="59" customWidth="1"/>
    <col min="5633" max="5633" width="4.36328125" style="59" customWidth="1"/>
    <col min="5634" max="5634" width="10.36328125" style="59" customWidth="1"/>
    <col min="5635" max="5635" width="10" style="59" customWidth="1"/>
    <col min="5636" max="5636" width="20.7265625" style="59" customWidth="1"/>
    <col min="5637" max="5637" width="10" style="59" customWidth="1"/>
    <col min="5638" max="5884" width="8.7265625" style="59"/>
    <col min="5885" max="5885" width="10.36328125" style="59" customWidth="1"/>
    <col min="5886" max="5886" width="9.36328125" style="59" customWidth="1"/>
    <col min="5887" max="5887" width="20.7265625" style="59" customWidth="1"/>
    <col min="5888" max="5888" width="10" style="59" customWidth="1"/>
    <col min="5889" max="5889" width="4.36328125" style="59" customWidth="1"/>
    <col min="5890" max="5890" width="10.36328125" style="59" customWidth="1"/>
    <col min="5891" max="5891" width="10" style="59" customWidth="1"/>
    <col min="5892" max="5892" width="20.7265625" style="59" customWidth="1"/>
    <col min="5893" max="5893" width="10" style="59" customWidth="1"/>
    <col min="5894" max="6140" width="8.7265625" style="59"/>
    <col min="6141" max="6141" width="10.36328125" style="59" customWidth="1"/>
    <col min="6142" max="6142" width="9.36328125" style="59" customWidth="1"/>
    <col min="6143" max="6143" width="20.7265625" style="59" customWidth="1"/>
    <col min="6144" max="6144" width="10" style="59" customWidth="1"/>
    <col min="6145" max="6145" width="4.36328125" style="59" customWidth="1"/>
    <col min="6146" max="6146" width="10.36328125" style="59" customWidth="1"/>
    <col min="6147" max="6147" width="10" style="59" customWidth="1"/>
    <col min="6148" max="6148" width="20.7265625" style="59" customWidth="1"/>
    <col min="6149" max="6149" width="10" style="59" customWidth="1"/>
    <col min="6150" max="6396" width="8.7265625" style="59"/>
    <col min="6397" max="6397" width="10.36328125" style="59" customWidth="1"/>
    <col min="6398" max="6398" width="9.36328125" style="59" customWidth="1"/>
    <col min="6399" max="6399" width="20.7265625" style="59" customWidth="1"/>
    <col min="6400" max="6400" width="10" style="59" customWidth="1"/>
    <col min="6401" max="6401" width="4.36328125" style="59" customWidth="1"/>
    <col min="6402" max="6402" width="10.36328125" style="59" customWidth="1"/>
    <col min="6403" max="6403" width="10" style="59" customWidth="1"/>
    <col min="6404" max="6404" width="20.7265625" style="59" customWidth="1"/>
    <col min="6405" max="6405" width="10" style="59" customWidth="1"/>
    <col min="6406" max="6652" width="8.7265625" style="59"/>
    <col min="6653" max="6653" width="10.36328125" style="59" customWidth="1"/>
    <col min="6654" max="6654" width="9.36328125" style="59" customWidth="1"/>
    <col min="6655" max="6655" width="20.7265625" style="59" customWidth="1"/>
    <col min="6656" max="6656" width="10" style="59" customWidth="1"/>
    <col min="6657" max="6657" width="4.36328125" style="59" customWidth="1"/>
    <col min="6658" max="6658" width="10.36328125" style="59" customWidth="1"/>
    <col min="6659" max="6659" width="10" style="59" customWidth="1"/>
    <col min="6660" max="6660" width="20.7265625" style="59" customWidth="1"/>
    <col min="6661" max="6661" width="10" style="59" customWidth="1"/>
    <col min="6662" max="6908" width="8.7265625" style="59"/>
    <col min="6909" max="6909" width="10.36328125" style="59" customWidth="1"/>
    <col min="6910" max="6910" width="9.36328125" style="59" customWidth="1"/>
    <col min="6911" max="6911" width="20.7265625" style="59" customWidth="1"/>
    <col min="6912" max="6912" width="10" style="59" customWidth="1"/>
    <col min="6913" max="6913" width="4.36328125" style="59" customWidth="1"/>
    <col min="6914" max="6914" width="10.36328125" style="59" customWidth="1"/>
    <col min="6915" max="6915" width="10" style="59" customWidth="1"/>
    <col min="6916" max="6916" width="20.7265625" style="59" customWidth="1"/>
    <col min="6917" max="6917" width="10" style="59" customWidth="1"/>
    <col min="6918" max="7164" width="8.7265625" style="59"/>
    <col min="7165" max="7165" width="10.36328125" style="59" customWidth="1"/>
    <col min="7166" max="7166" width="9.36328125" style="59" customWidth="1"/>
    <col min="7167" max="7167" width="20.7265625" style="59" customWidth="1"/>
    <col min="7168" max="7168" width="10" style="59" customWidth="1"/>
    <col min="7169" max="7169" width="4.36328125" style="59" customWidth="1"/>
    <col min="7170" max="7170" width="10.36328125" style="59" customWidth="1"/>
    <col min="7171" max="7171" width="10" style="59" customWidth="1"/>
    <col min="7172" max="7172" width="20.7265625" style="59" customWidth="1"/>
    <col min="7173" max="7173" width="10" style="59" customWidth="1"/>
    <col min="7174" max="7420" width="8.7265625" style="59"/>
    <col min="7421" max="7421" width="10.36328125" style="59" customWidth="1"/>
    <col min="7422" max="7422" width="9.36328125" style="59" customWidth="1"/>
    <col min="7423" max="7423" width="20.7265625" style="59" customWidth="1"/>
    <col min="7424" max="7424" width="10" style="59" customWidth="1"/>
    <col min="7425" max="7425" width="4.36328125" style="59" customWidth="1"/>
    <col min="7426" max="7426" width="10.36328125" style="59" customWidth="1"/>
    <col min="7427" max="7427" width="10" style="59" customWidth="1"/>
    <col min="7428" max="7428" width="20.7265625" style="59" customWidth="1"/>
    <col min="7429" max="7429" width="10" style="59" customWidth="1"/>
    <col min="7430" max="7676" width="8.7265625" style="59"/>
    <col min="7677" max="7677" width="10.36328125" style="59" customWidth="1"/>
    <col min="7678" max="7678" width="9.36328125" style="59" customWidth="1"/>
    <col min="7679" max="7679" width="20.7265625" style="59" customWidth="1"/>
    <col min="7680" max="7680" width="10" style="59" customWidth="1"/>
    <col min="7681" max="7681" width="4.36328125" style="59" customWidth="1"/>
    <col min="7682" max="7682" width="10.36328125" style="59" customWidth="1"/>
    <col min="7683" max="7683" width="10" style="59" customWidth="1"/>
    <col min="7684" max="7684" width="20.7265625" style="59" customWidth="1"/>
    <col min="7685" max="7685" width="10" style="59" customWidth="1"/>
    <col min="7686" max="7932" width="8.7265625" style="59"/>
    <col min="7933" max="7933" width="10.36328125" style="59" customWidth="1"/>
    <col min="7934" max="7934" width="9.36328125" style="59" customWidth="1"/>
    <col min="7935" max="7935" width="20.7265625" style="59" customWidth="1"/>
    <col min="7936" max="7936" width="10" style="59" customWidth="1"/>
    <col min="7937" max="7937" width="4.36328125" style="59" customWidth="1"/>
    <col min="7938" max="7938" width="10.36328125" style="59" customWidth="1"/>
    <col min="7939" max="7939" width="10" style="59" customWidth="1"/>
    <col min="7940" max="7940" width="20.7265625" style="59" customWidth="1"/>
    <col min="7941" max="7941" width="10" style="59" customWidth="1"/>
    <col min="7942" max="8188" width="8.7265625" style="59"/>
    <col min="8189" max="8189" width="10.36328125" style="59" customWidth="1"/>
    <col min="8190" max="8190" width="9.36328125" style="59" customWidth="1"/>
    <col min="8191" max="8191" width="20.7265625" style="59" customWidth="1"/>
    <col min="8192" max="8192" width="10" style="59" customWidth="1"/>
    <col min="8193" max="8193" width="4.36328125" style="59" customWidth="1"/>
    <col min="8194" max="8194" width="10.36328125" style="59" customWidth="1"/>
    <col min="8195" max="8195" width="10" style="59" customWidth="1"/>
    <col min="8196" max="8196" width="20.7265625" style="59" customWidth="1"/>
    <col min="8197" max="8197" width="10" style="59" customWidth="1"/>
    <col min="8198" max="8444" width="8.7265625" style="59"/>
    <col min="8445" max="8445" width="10.36328125" style="59" customWidth="1"/>
    <col min="8446" max="8446" width="9.36328125" style="59" customWidth="1"/>
    <col min="8447" max="8447" width="20.7265625" style="59" customWidth="1"/>
    <col min="8448" max="8448" width="10" style="59" customWidth="1"/>
    <col min="8449" max="8449" width="4.36328125" style="59" customWidth="1"/>
    <col min="8450" max="8450" width="10.36328125" style="59" customWidth="1"/>
    <col min="8451" max="8451" width="10" style="59" customWidth="1"/>
    <col min="8452" max="8452" width="20.7265625" style="59" customWidth="1"/>
    <col min="8453" max="8453" width="10" style="59" customWidth="1"/>
    <col min="8454" max="8700" width="8.7265625" style="59"/>
    <col min="8701" max="8701" width="10.36328125" style="59" customWidth="1"/>
    <col min="8702" max="8702" width="9.36328125" style="59" customWidth="1"/>
    <col min="8703" max="8703" width="20.7265625" style="59" customWidth="1"/>
    <col min="8704" max="8704" width="10" style="59" customWidth="1"/>
    <col min="8705" max="8705" width="4.36328125" style="59" customWidth="1"/>
    <col min="8706" max="8706" width="10.36328125" style="59" customWidth="1"/>
    <col min="8707" max="8707" width="10" style="59" customWidth="1"/>
    <col min="8708" max="8708" width="20.7265625" style="59" customWidth="1"/>
    <col min="8709" max="8709" width="10" style="59" customWidth="1"/>
    <col min="8710" max="8956" width="8.7265625" style="59"/>
    <col min="8957" max="8957" width="10.36328125" style="59" customWidth="1"/>
    <col min="8958" max="8958" width="9.36328125" style="59" customWidth="1"/>
    <col min="8959" max="8959" width="20.7265625" style="59" customWidth="1"/>
    <col min="8960" max="8960" width="10" style="59" customWidth="1"/>
    <col min="8961" max="8961" width="4.36328125" style="59" customWidth="1"/>
    <col min="8962" max="8962" width="10.36328125" style="59" customWidth="1"/>
    <col min="8963" max="8963" width="10" style="59" customWidth="1"/>
    <col min="8964" max="8964" width="20.7265625" style="59" customWidth="1"/>
    <col min="8965" max="8965" width="10" style="59" customWidth="1"/>
    <col min="8966" max="9212" width="8.7265625" style="59"/>
    <col min="9213" max="9213" width="10.36328125" style="59" customWidth="1"/>
    <col min="9214" max="9214" width="9.36328125" style="59" customWidth="1"/>
    <col min="9215" max="9215" width="20.7265625" style="59" customWidth="1"/>
    <col min="9216" max="9216" width="10" style="59" customWidth="1"/>
    <col min="9217" max="9217" width="4.36328125" style="59" customWidth="1"/>
    <col min="9218" max="9218" width="10.36328125" style="59" customWidth="1"/>
    <col min="9219" max="9219" width="10" style="59" customWidth="1"/>
    <col min="9220" max="9220" width="20.7265625" style="59" customWidth="1"/>
    <col min="9221" max="9221" width="10" style="59" customWidth="1"/>
    <col min="9222" max="9468" width="8.7265625" style="59"/>
    <col min="9469" max="9469" width="10.36328125" style="59" customWidth="1"/>
    <col min="9470" max="9470" width="9.36328125" style="59" customWidth="1"/>
    <col min="9471" max="9471" width="20.7265625" style="59" customWidth="1"/>
    <col min="9472" max="9472" width="10" style="59" customWidth="1"/>
    <col min="9473" max="9473" width="4.36328125" style="59" customWidth="1"/>
    <col min="9474" max="9474" width="10.36328125" style="59" customWidth="1"/>
    <col min="9475" max="9475" width="10" style="59" customWidth="1"/>
    <col min="9476" max="9476" width="20.7265625" style="59" customWidth="1"/>
    <col min="9477" max="9477" width="10" style="59" customWidth="1"/>
    <col min="9478" max="9724" width="8.7265625" style="59"/>
    <col min="9725" max="9725" width="10.36328125" style="59" customWidth="1"/>
    <col min="9726" max="9726" width="9.36328125" style="59" customWidth="1"/>
    <col min="9727" max="9727" width="20.7265625" style="59" customWidth="1"/>
    <col min="9728" max="9728" width="10" style="59" customWidth="1"/>
    <col min="9729" max="9729" width="4.36328125" style="59" customWidth="1"/>
    <col min="9730" max="9730" width="10.36328125" style="59" customWidth="1"/>
    <col min="9731" max="9731" width="10" style="59" customWidth="1"/>
    <col min="9732" max="9732" width="20.7265625" style="59" customWidth="1"/>
    <col min="9733" max="9733" width="10" style="59" customWidth="1"/>
    <col min="9734" max="9980" width="8.7265625" style="59"/>
    <col min="9981" max="9981" width="10.36328125" style="59" customWidth="1"/>
    <col min="9982" max="9982" width="9.36328125" style="59" customWidth="1"/>
    <col min="9983" max="9983" width="20.7265625" style="59" customWidth="1"/>
    <col min="9984" max="9984" width="10" style="59" customWidth="1"/>
    <col min="9985" max="9985" width="4.36328125" style="59" customWidth="1"/>
    <col min="9986" max="9986" width="10.36328125" style="59" customWidth="1"/>
    <col min="9987" max="9987" width="10" style="59" customWidth="1"/>
    <col min="9988" max="9988" width="20.7265625" style="59" customWidth="1"/>
    <col min="9989" max="9989" width="10" style="59" customWidth="1"/>
    <col min="9990" max="10236" width="8.7265625" style="59"/>
    <col min="10237" max="10237" width="10.36328125" style="59" customWidth="1"/>
    <col min="10238" max="10238" width="9.36328125" style="59" customWidth="1"/>
    <col min="10239" max="10239" width="20.7265625" style="59" customWidth="1"/>
    <col min="10240" max="10240" width="10" style="59" customWidth="1"/>
    <col min="10241" max="10241" width="4.36328125" style="59" customWidth="1"/>
    <col min="10242" max="10242" width="10.36328125" style="59" customWidth="1"/>
    <col min="10243" max="10243" width="10" style="59" customWidth="1"/>
    <col min="10244" max="10244" width="20.7265625" style="59" customWidth="1"/>
    <col min="10245" max="10245" width="10" style="59" customWidth="1"/>
    <col min="10246" max="10492" width="8.7265625" style="59"/>
    <col min="10493" max="10493" width="10.36328125" style="59" customWidth="1"/>
    <col min="10494" max="10494" width="9.36328125" style="59" customWidth="1"/>
    <col min="10495" max="10495" width="20.7265625" style="59" customWidth="1"/>
    <col min="10496" max="10496" width="10" style="59" customWidth="1"/>
    <col min="10497" max="10497" width="4.36328125" style="59" customWidth="1"/>
    <col min="10498" max="10498" width="10.36328125" style="59" customWidth="1"/>
    <col min="10499" max="10499" width="10" style="59" customWidth="1"/>
    <col min="10500" max="10500" width="20.7265625" style="59" customWidth="1"/>
    <col min="10501" max="10501" width="10" style="59" customWidth="1"/>
    <col min="10502" max="10748" width="8.7265625" style="59"/>
    <col min="10749" max="10749" width="10.36328125" style="59" customWidth="1"/>
    <col min="10750" max="10750" width="9.36328125" style="59" customWidth="1"/>
    <col min="10751" max="10751" width="20.7265625" style="59" customWidth="1"/>
    <col min="10752" max="10752" width="10" style="59" customWidth="1"/>
    <col min="10753" max="10753" width="4.36328125" style="59" customWidth="1"/>
    <col min="10754" max="10754" width="10.36328125" style="59" customWidth="1"/>
    <col min="10755" max="10755" width="10" style="59" customWidth="1"/>
    <col min="10756" max="10756" width="20.7265625" style="59" customWidth="1"/>
    <col min="10757" max="10757" width="10" style="59" customWidth="1"/>
    <col min="10758" max="11004" width="8.7265625" style="59"/>
    <col min="11005" max="11005" width="10.36328125" style="59" customWidth="1"/>
    <col min="11006" max="11006" width="9.36328125" style="59" customWidth="1"/>
    <col min="11007" max="11007" width="20.7265625" style="59" customWidth="1"/>
    <col min="11008" max="11008" width="10" style="59" customWidth="1"/>
    <col min="11009" max="11009" width="4.36328125" style="59" customWidth="1"/>
    <col min="11010" max="11010" width="10.36328125" style="59" customWidth="1"/>
    <col min="11011" max="11011" width="10" style="59" customWidth="1"/>
    <col min="11012" max="11012" width="20.7265625" style="59" customWidth="1"/>
    <col min="11013" max="11013" width="10" style="59" customWidth="1"/>
    <col min="11014" max="11260" width="8.7265625" style="59"/>
    <col min="11261" max="11261" width="10.36328125" style="59" customWidth="1"/>
    <col min="11262" max="11262" width="9.36328125" style="59" customWidth="1"/>
    <col min="11263" max="11263" width="20.7265625" style="59" customWidth="1"/>
    <col min="11264" max="11264" width="10" style="59" customWidth="1"/>
    <col min="11265" max="11265" width="4.36328125" style="59" customWidth="1"/>
    <col min="11266" max="11266" width="10.36328125" style="59" customWidth="1"/>
    <col min="11267" max="11267" width="10" style="59" customWidth="1"/>
    <col min="11268" max="11268" width="20.7265625" style="59" customWidth="1"/>
    <col min="11269" max="11269" width="10" style="59" customWidth="1"/>
    <col min="11270" max="11516" width="8.7265625" style="59"/>
    <col min="11517" max="11517" width="10.36328125" style="59" customWidth="1"/>
    <col min="11518" max="11518" width="9.36328125" style="59" customWidth="1"/>
    <col min="11519" max="11519" width="20.7265625" style="59" customWidth="1"/>
    <col min="11520" max="11520" width="10" style="59" customWidth="1"/>
    <col min="11521" max="11521" width="4.36328125" style="59" customWidth="1"/>
    <col min="11522" max="11522" width="10.36328125" style="59" customWidth="1"/>
    <col min="11523" max="11523" width="10" style="59" customWidth="1"/>
    <col min="11524" max="11524" width="20.7265625" style="59" customWidth="1"/>
    <col min="11525" max="11525" width="10" style="59" customWidth="1"/>
    <col min="11526" max="11772" width="8.7265625" style="59"/>
    <col min="11773" max="11773" width="10.36328125" style="59" customWidth="1"/>
    <col min="11774" max="11774" width="9.36328125" style="59" customWidth="1"/>
    <col min="11775" max="11775" width="20.7265625" style="59" customWidth="1"/>
    <col min="11776" max="11776" width="10" style="59" customWidth="1"/>
    <col min="11777" max="11777" width="4.36328125" style="59" customWidth="1"/>
    <col min="11778" max="11778" width="10.36328125" style="59" customWidth="1"/>
    <col min="11779" max="11779" width="10" style="59" customWidth="1"/>
    <col min="11780" max="11780" width="20.7265625" style="59" customWidth="1"/>
    <col min="11781" max="11781" width="10" style="59" customWidth="1"/>
    <col min="11782" max="12028" width="8.7265625" style="59"/>
    <col min="12029" max="12029" width="10.36328125" style="59" customWidth="1"/>
    <col min="12030" max="12030" width="9.36328125" style="59" customWidth="1"/>
    <col min="12031" max="12031" width="20.7265625" style="59" customWidth="1"/>
    <col min="12032" max="12032" width="10" style="59" customWidth="1"/>
    <col min="12033" max="12033" width="4.36328125" style="59" customWidth="1"/>
    <col min="12034" max="12034" width="10.36328125" style="59" customWidth="1"/>
    <col min="12035" max="12035" width="10" style="59" customWidth="1"/>
    <col min="12036" max="12036" width="20.7265625" style="59" customWidth="1"/>
    <col min="12037" max="12037" width="10" style="59" customWidth="1"/>
    <col min="12038" max="12284" width="8.7265625" style="59"/>
    <col min="12285" max="12285" width="10.36328125" style="59" customWidth="1"/>
    <col min="12286" max="12286" width="9.36328125" style="59" customWidth="1"/>
    <col min="12287" max="12287" width="20.7265625" style="59" customWidth="1"/>
    <col min="12288" max="12288" width="10" style="59" customWidth="1"/>
    <col min="12289" max="12289" width="4.36328125" style="59" customWidth="1"/>
    <col min="12290" max="12290" width="10.36328125" style="59" customWidth="1"/>
    <col min="12291" max="12291" width="10" style="59" customWidth="1"/>
    <col min="12292" max="12292" width="20.7265625" style="59" customWidth="1"/>
    <col min="12293" max="12293" width="10" style="59" customWidth="1"/>
    <col min="12294" max="12540" width="8.7265625" style="59"/>
    <col min="12541" max="12541" width="10.36328125" style="59" customWidth="1"/>
    <col min="12542" max="12542" width="9.36328125" style="59" customWidth="1"/>
    <col min="12543" max="12543" width="20.7265625" style="59" customWidth="1"/>
    <col min="12544" max="12544" width="10" style="59" customWidth="1"/>
    <col min="12545" max="12545" width="4.36328125" style="59" customWidth="1"/>
    <col min="12546" max="12546" width="10.36328125" style="59" customWidth="1"/>
    <col min="12547" max="12547" width="10" style="59" customWidth="1"/>
    <col min="12548" max="12548" width="20.7265625" style="59" customWidth="1"/>
    <col min="12549" max="12549" width="10" style="59" customWidth="1"/>
    <col min="12550" max="12796" width="8.7265625" style="59"/>
    <col min="12797" max="12797" width="10.36328125" style="59" customWidth="1"/>
    <col min="12798" max="12798" width="9.36328125" style="59" customWidth="1"/>
    <col min="12799" max="12799" width="20.7265625" style="59" customWidth="1"/>
    <col min="12800" max="12800" width="10" style="59" customWidth="1"/>
    <col min="12801" max="12801" width="4.36328125" style="59" customWidth="1"/>
    <col min="12802" max="12802" width="10.36328125" style="59" customWidth="1"/>
    <col min="12803" max="12803" width="10" style="59" customWidth="1"/>
    <col min="12804" max="12804" width="20.7265625" style="59" customWidth="1"/>
    <col min="12805" max="12805" width="10" style="59" customWidth="1"/>
    <col min="12806" max="13052" width="8.7265625" style="59"/>
    <col min="13053" max="13053" width="10.36328125" style="59" customWidth="1"/>
    <col min="13054" max="13054" width="9.36328125" style="59" customWidth="1"/>
    <col min="13055" max="13055" width="20.7265625" style="59" customWidth="1"/>
    <col min="13056" max="13056" width="10" style="59" customWidth="1"/>
    <col min="13057" max="13057" width="4.36328125" style="59" customWidth="1"/>
    <col min="13058" max="13058" width="10.36328125" style="59" customWidth="1"/>
    <col min="13059" max="13059" width="10" style="59" customWidth="1"/>
    <col min="13060" max="13060" width="20.7265625" style="59" customWidth="1"/>
    <col min="13061" max="13061" width="10" style="59" customWidth="1"/>
    <col min="13062" max="13308" width="8.7265625" style="59"/>
    <col min="13309" max="13309" width="10.36328125" style="59" customWidth="1"/>
    <col min="13310" max="13310" width="9.36328125" style="59" customWidth="1"/>
    <col min="13311" max="13311" width="20.7265625" style="59" customWidth="1"/>
    <col min="13312" max="13312" width="10" style="59" customWidth="1"/>
    <col min="13313" max="13313" width="4.36328125" style="59" customWidth="1"/>
    <col min="13314" max="13314" width="10.36328125" style="59" customWidth="1"/>
    <col min="13315" max="13315" width="10" style="59" customWidth="1"/>
    <col min="13316" max="13316" width="20.7265625" style="59" customWidth="1"/>
    <col min="13317" max="13317" width="10" style="59" customWidth="1"/>
    <col min="13318" max="13564" width="8.7265625" style="59"/>
    <col min="13565" max="13565" width="10.36328125" style="59" customWidth="1"/>
    <col min="13566" max="13566" width="9.36328125" style="59" customWidth="1"/>
    <col min="13567" max="13567" width="20.7265625" style="59" customWidth="1"/>
    <col min="13568" max="13568" width="10" style="59" customWidth="1"/>
    <col min="13569" max="13569" width="4.36328125" style="59" customWidth="1"/>
    <col min="13570" max="13570" width="10.36328125" style="59" customWidth="1"/>
    <col min="13571" max="13571" width="10" style="59" customWidth="1"/>
    <col min="13572" max="13572" width="20.7265625" style="59" customWidth="1"/>
    <col min="13573" max="13573" width="10" style="59" customWidth="1"/>
    <col min="13574" max="13820" width="8.7265625" style="59"/>
    <col min="13821" max="13821" width="10.36328125" style="59" customWidth="1"/>
    <col min="13822" max="13822" width="9.36328125" style="59" customWidth="1"/>
    <col min="13823" max="13823" width="20.7265625" style="59" customWidth="1"/>
    <col min="13824" max="13824" width="10" style="59" customWidth="1"/>
    <col min="13825" max="13825" width="4.36328125" style="59" customWidth="1"/>
    <col min="13826" max="13826" width="10.36328125" style="59" customWidth="1"/>
    <col min="13827" max="13827" width="10" style="59" customWidth="1"/>
    <col min="13828" max="13828" width="20.7265625" style="59" customWidth="1"/>
    <col min="13829" max="13829" width="10" style="59" customWidth="1"/>
    <col min="13830" max="14076" width="8.7265625" style="59"/>
    <col min="14077" max="14077" width="10.36328125" style="59" customWidth="1"/>
    <col min="14078" max="14078" width="9.36328125" style="59" customWidth="1"/>
    <col min="14079" max="14079" width="20.7265625" style="59" customWidth="1"/>
    <col min="14080" max="14080" width="10" style="59" customWidth="1"/>
    <col min="14081" max="14081" width="4.36328125" style="59" customWidth="1"/>
    <col min="14082" max="14082" width="10.36328125" style="59" customWidth="1"/>
    <col min="14083" max="14083" width="10" style="59" customWidth="1"/>
    <col min="14084" max="14084" width="20.7265625" style="59" customWidth="1"/>
    <col min="14085" max="14085" width="10" style="59" customWidth="1"/>
    <col min="14086" max="14332" width="8.7265625" style="59"/>
    <col min="14333" max="14333" width="10.36328125" style="59" customWidth="1"/>
    <col min="14334" max="14334" width="9.36328125" style="59" customWidth="1"/>
    <col min="14335" max="14335" width="20.7265625" style="59" customWidth="1"/>
    <col min="14336" max="14336" width="10" style="59" customWidth="1"/>
    <col min="14337" max="14337" width="4.36328125" style="59" customWidth="1"/>
    <col min="14338" max="14338" width="10.36328125" style="59" customWidth="1"/>
    <col min="14339" max="14339" width="10" style="59" customWidth="1"/>
    <col min="14340" max="14340" width="20.7265625" style="59" customWidth="1"/>
    <col min="14341" max="14341" width="10" style="59" customWidth="1"/>
    <col min="14342" max="14588" width="8.7265625" style="59"/>
    <col min="14589" max="14589" width="10.36328125" style="59" customWidth="1"/>
    <col min="14590" max="14590" width="9.36328125" style="59" customWidth="1"/>
    <col min="14591" max="14591" width="20.7265625" style="59" customWidth="1"/>
    <col min="14592" max="14592" width="10" style="59" customWidth="1"/>
    <col min="14593" max="14593" width="4.36328125" style="59" customWidth="1"/>
    <col min="14594" max="14594" width="10.36328125" style="59" customWidth="1"/>
    <col min="14595" max="14595" width="10" style="59" customWidth="1"/>
    <col min="14596" max="14596" width="20.7265625" style="59" customWidth="1"/>
    <col min="14597" max="14597" width="10" style="59" customWidth="1"/>
    <col min="14598" max="14844" width="8.7265625" style="59"/>
    <col min="14845" max="14845" width="10.36328125" style="59" customWidth="1"/>
    <col min="14846" max="14846" width="9.36328125" style="59" customWidth="1"/>
    <col min="14847" max="14847" width="20.7265625" style="59" customWidth="1"/>
    <col min="14848" max="14848" width="10" style="59" customWidth="1"/>
    <col min="14849" max="14849" width="4.36328125" style="59" customWidth="1"/>
    <col min="14850" max="14850" width="10.36328125" style="59" customWidth="1"/>
    <col min="14851" max="14851" width="10" style="59" customWidth="1"/>
    <col min="14852" max="14852" width="20.7265625" style="59" customWidth="1"/>
    <col min="14853" max="14853" width="10" style="59" customWidth="1"/>
    <col min="14854" max="15100" width="8.7265625" style="59"/>
    <col min="15101" max="15101" width="10.36328125" style="59" customWidth="1"/>
    <col min="15102" max="15102" width="9.36328125" style="59" customWidth="1"/>
    <col min="15103" max="15103" width="20.7265625" style="59" customWidth="1"/>
    <col min="15104" max="15104" width="10" style="59" customWidth="1"/>
    <col min="15105" max="15105" width="4.36328125" style="59" customWidth="1"/>
    <col min="15106" max="15106" width="10.36328125" style="59" customWidth="1"/>
    <col min="15107" max="15107" width="10" style="59" customWidth="1"/>
    <col min="15108" max="15108" width="20.7265625" style="59" customWidth="1"/>
    <col min="15109" max="15109" width="10" style="59" customWidth="1"/>
    <col min="15110" max="15356" width="8.7265625" style="59"/>
    <col min="15357" max="15357" width="10.36328125" style="59" customWidth="1"/>
    <col min="15358" max="15358" width="9.36328125" style="59" customWidth="1"/>
    <col min="15359" max="15359" width="20.7265625" style="59" customWidth="1"/>
    <col min="15360" max="15360" width="10" style="59" customWidth="1"/>
    <col min="15361" max="15361" width="4.36328125" style="59" customWidth="1"/>
    <col min="15362" max="15362" width="10.36328125" style="59" customWidth="1"/>
    <col min="15363" max="15363" width="10" style="59" customWidth="1"/>
    <col min="15364" max="15364" width="20.7265625" style="59" customWidth="1"/>
    <col min="15365" max="15365" width="10" style="59" customWidth="1"/>
    <col min="15366" max="15612" width="8.7265625" style="59"/>
    <col min="15613" max="15613" width="10.36328125" style="59" customWidth="1"/>
    <col min="15614" max="15614" width="9.36328125" style="59" customWidth="1"/>
    <col min="15615" max="15615" width="20.7265625" style="59" customWidth="1"/>
    <col min="15616" max="15616" width="10" style="59" customWidth="1"/>
    <col min="15617" max="15617" width="4.36328125" style="59" customWidth="1"/>
    <col min="15618" max="15618" width="10.36328125" style="59" customWidth="1"/>
    <col min="15619" max="15619" width="10" style="59" customWidth="1"/>
    <col min="15620" max="15620" width="20.7265625" style="59" customWidth="1"/>
    <col min="15621" max="15621" width="10" style="59" customWidth="1"/>
    <col min="15622" max="15868" width="8.7265625" style="59"/>
    <col min="15869" max="15869" width="10.36328125" style="59" customWidth="1"/>
    <col min="15870" max="15870" width="9.36328125" style="59" customWidth="1"/>
    <col min="15871" max="15871" width="20.7265625" style="59" customWidth="1"/>
    <col min="15872" max="15872" width="10" style="59" customWidth="1"/>
    <col min="15873" max="15873" width="4.36328125" style="59" customWidth="1"/>
    <col min="15874" max="15874" width="10.36328125" style="59" customWidth="1"/>
    <col min="15875" max="15875" width="10" style="59" customWidth="1"/>
    <col min="15876" max="15876" width="20.7265625" style="59" customWidth="1"/>
    <col min="15877" max="15877" width="10" style="59" customWidth="1"/>
    <col min="15878" max="16124" width="8.7265625" style="59"/>
    <col min="16125" max="16125" width="10.36328125" style="59" customWidth="1"/>
    <col min="16126" max="16126" width="9.36328125" style="59" customWidth="1"/>
    <col min="16127" max="16127" width="20.7265625" style="59" customWidth="1"/>
    <col min="16128" max="16128" width="10" style="59" customWidth="1"/>
    <col min="16129" max="16129" width="4.36328125" style="59" customWidth="1"/>
    <col min="16130" max="16130" width="10.36328125" style="59" customWidth="1"/>
    <col min="16131" max="16131" width="10" style="59" customWidth="1"/>
    <col min="16132" max="16132" width="20.7265625" style="59" customWidth="1"/>
    <col min="16133" max="16133" width="10" style="59" customWidth="1"/>
    <col min="16134" max="16384" width="8.7265625" style="59"/>
  </cols>
  <sheetData>
    <row r="1" spans="2:10" ht="13.5" thickBot="1" x14ac:dyDescent="0.25"/>
    <row r="2" spans="2:10" s="95" customFormat="1" ht="20.149999999999999" customHeight="1" x14ac:dyDescent="0.2">
      <c r="B2" s="96" t="s">
        <v>109</v>
      </c>
      <c r="C2" s="97"/>
      <c r="D2" s="97" t="s">
        <v>110</v>
      </c>
      <c r="E2" s="98" t="s">
        <v>111</v>
      </c>
      <c r="G2" s="96" t="s">
        <v>109</v>
      </c>
      <c r="H2" s="97"/>
      <c r="I2" s="97" t="s">
        <v>110</v>
      </c>
      <c r="J2" s="98" t="s">
        <v>111</v>
      </c>
    </row>
    <row r="3" spans="2:10" ht="20.149999999999999" customHeight="1" x14ac:dyDescent="0.2">
      <c r="B3" s="169" t="str">
        <f>女子入力!BH$2</f>
        <v>0A</v>
      </c>
      <c r="C3" s="99" t="str">
        <f>女子入力!BH$3</f>
        <v/>
      </c>
      <c r="D3" s="100" t="str">
        <f>女子入力!BI$3</f>
        <v/>
      </c>
      <c r="E3" s="101" t="str">
        <f>女子入力!BJ$3</f>
        <v/>
      </c>
      <c r="G3" s="169" t="str">
        <f>女子入力!BK2</f>
        <v>0B</v>
      </c>
      <c r="H3" s="99" t="str">
        <f>女子入力!BK$3</f>
        <v/>
      </c>
      <c r="I3" s="100" t="str">
        <f>女子入力!BL$3</f>
        <v/>
      </c>
      <c r="J3" s="101" t="str">
        <f>女子入力!BM$3</f>
        <v/>
      </c>
    </row>
    <row r="4" spans="2:10" ht="20.149999999999999" customHeight="1" x14ac:dyDescent="0.2">
      <c r="B4" s="170"/>
      <c r="C4" s="99" t="str">
        <f>女子入力!BH$4</f>
        <v/>
      </c>
      <c r="D4" s="100" t="str">
        <f>女子入力!BI$4</f>
        <v/>
      </c>
      <c r="E4" s="101" t="str">
        <f>女子入力!BJ$4</f>
        <v/>
      </c>
      <c r="G4" s="170"/>
      <c r="H4" s="99" t="str">
        <f>女子入力!BK$4</f>
        <v/>
      </c>
      <c r="I4" s="100" t="str">
        <f>女子入力!BL$4</f>
        <v/>
      </c>
      <c r="J4" s="101" t="str">
        <f>女子入力!BM$4</f>
        <v/>
      </c>
    </row>
    <row r="5" spans="2:10" ht="20.149999999999999" customHeight="1" x14ac:dyDescent="0.2">
      <c r="B5" s="170"/>
      <c r="C5" s="99" t="str">
        <f>女子入力!BH$5</f>
        <v/>
      </c>
      <c r="D5" s="100" t="str">
        <f>女子入力!BI$5</f>
        <v/>
      </c>
      <c r="E5" s="101" t="str">
        <f>女子入力!BJ$5</f>
        <v/>
      </c>
      <c r="G5" s="170"/>
      <c r="H5" s="99" t="str">
        <f>女子入力!BK$5</f>
        <v/>
      </c>
      <c r="I5" s="100" t="str">
        <f>女子入力!BL$5</f>
        <v/>
      </c>
      <c r="J5" s="101" t="str">
        <f>女子入力!BM$5</f>
        <v/>
      </c>
    </row>
    <row r="6" spans="2:10" ht="20.149999999999999" customHeight="1" x14ac:dyDescent="0.2">
      <c r="B6" s="170"/>
      <c r="C6" s="99" t="str">
        <f>女子入力!BH$6</f>
        <v/>
      </c>
      <c r="D6" s="100" t="str">
        <f>女子入力!BI$6</f>
        <v/>
      </c>
      <c r="E6" s="101" t="str">
        <f>女子入力!BJ$6</f>
        <v/>
      </c>
      <c r="G6" s="170"/>
      <c r="H6" s="99" t="str">
        <f>女子入力!BK$6</f>
        <v/>
      </c>
      <c r="I6" s="100" t="str">
        <f>女子入力!BL$6</f>
        <v/>
      </c>
      <c r="J6" s="101" t="str">
        <f>女子入力!BM$6</f>
        <v/>
      </c>
    </row>
    <row r="7" spans="2:10" ht="20.149999999999999" customHeight="1" x14ac:dyDescent="0.2">
      <c r="B7" s="170"/>
      <c r="C7" s="99" t="str">
        <f>女子入力!BH$7</f>
        <v/>
      </c>
      <c r="D7" s="100" t="str">
        <f>女子入力!BI$7</f>
        <v/>
      </c>
      <c r="E7" s="101" t="str">
        <f>女子入力!BJ$7</f>
        <v/>
      </c>
      <c r="G7" s="170"/>
      <c r="H7" s="99" t="str">
        <f>女子入力!BK$7</f>
        <v/>
      </c>
      <c r="I7" s="100" t="str">
        <f>女子入力!BL$7</f>
        <v/>
      </c>
      <c r="J7" s="101" t="str">
        <f>女子入力!BM$7</f>
        <v/>
      </c>
    </row>
    <row r="8" spans="2:10" ht="20.149999999999999" customHeight="1" thickBot="1" x14ac:dyDescent="0.25">
      <c r="B8" s="171"/>
      <c r="C8" s="102" t="str">
        <f>女子入力!BH$8</f>
        <v/>
      </c>
      <c r="D8" s="103" t="str">
        <f>女子入力!BI$8</f>
        <v/>
      </c>
      <c r="E8" s="104" t="str">
        <f>女子入力!BJ$8</f>
        <v/>
      </c>
      <c r="G8" s="171"/>
      <c r="H8" s="102" t="str">
        <f>女子入力!BK$8</f>
        <v/>
      </c>
      <c r="I8" s="103" t="str">
        <f>女子入力!BL$8</f>
        <v/>
      </c>
      <c r="J8" s="104" t="str">
        <f>女子入力!BM$8</f>
        <v/>
      </c>
    </row>
    <row r="9" spans="2:10" ht="19.899999999999999" customHeight="1" thickBot="1" x14ac:dyDescent="0.25">
      <c r="B9" s="105"/>
      <c r="G9" s="105"/>
    </row>
    <row r="10" spans="2:10" s="95" customFormat="1" ht="20.149999999999999" customHeight="1" x14ac:dyDescent="0.2">
      <c r="B10" s="96" t="s">
        <v>109</v>
      </c>
      <c r="C10" s="97"/>
      <c r="D10" s="97" t="s">
        <v>110</v>
      </c>
      <c r="E10" s="98" t="s">
        <v>111</v>
      </c>
      <c r="G10" s="96" t="s">
        <v>109</v>
      </c>
      <c r="H10" s="97"/>
      <c r="I10" s="97" t="s">
        <v>110</v>
      </c>
      <c r="J10" s="98" t="s">
        <v>111</v>
      </c>
    </row>
    <row r="11" spans="2:10" ht="20.149999999999999" customHeight="1" x14ac:dyDescent="0.2">
      <c r="B11" s="169" t="str">
        <f>女子入力!BN$2</f>
        <v>0C</v>
      </c>
      <c r="C11" s="99" t="str">
        <f>女子入力!BN$3</f>
        <v/>
      </c>
      <c r="D11" s="100" t="str">
        <f>女子入力!BO$3</f>
        <v/>
      </c>
      <c r="E11" s="101" t="str">
        <f>女子入力!BP$3</f>
        <v/>
      </c>
      <c r="G11" s="169" t="str">
        <f>女子入力!BQ2</f>
        <v>0D</v>
      </c>
      <c r="H11" s="99" t="str">
        <f>女子入力!BQ$3</f>
        <v/>
      </c>
      <c r="I11" s="100" t="str">
        <f>女子入力!BR$3</f>
        <v/>
      </c>
      <c r="J11" s="101" t="str">
        <f>女子入力!BS$3</f>
        <v/>
      </c>
    </row>
    <row r="12" spans="2:10" ht="20.149999999999999" customHeight="1" x14ac:dyDescent="0.2">
      <c r="B12" s="170"/>
      <c r="C12" s="99" t="str">
        <f>女子入力!BN$4</f>
        <v/>
      </c>
      <c r="D12" s="100" t="str">
        <f>女子入力!BO$4</f>
        <v/>
      </c>
      <c r="E12" s="101" t="str">
        <f>女子入力!BP$4</f>
        <v/>
      </c>
      <c r="G12" s="170"/>
      <c r="H12" s="99" t="str">
        <f>女子入力!BQ$4</f>
        <v/>
      </c>
      <c r="I12" s="100" t="str">
        <f>女子入力!BR$4</f>
        <v/>
      </c>
      <c r="J12" s="101" t="str">
        <f>女子入力!BS$4</f>
        <v/>
      </c>
    </row>
    <row r="13" spans="2:10" ht="20.149999999999999" customHeight="1" x14ac:dyDescent="0.2">
      <c r="B13" s="170"/>
      <c r="C13" s="99" t="str">
        <f>女子入力!BN$5</f>
        <v/>
      </c>
      <c r="D13" s="100" t="str">
        <f>女子入力!BO$5</f>
        <v/>
      </c>
      <c r="E13" s="101" t="str">
        <f>女子入力!BP$5</f>
        <v/>
      </c>
      <c r="G13" s="170"/>
      <c r="H13" s="99" t="str">
        <f>女子入力!BQ$5</f>
        <v/>
      </c>
      <c r="I13" s="100" t="str">
        <f>女子入力!BR$5</f>
        <v/>
      </c>
      <c r="J13" s="101" t="str">
        <f>女子入力!BS$5</f>
        <v/>
      </c>
    </row>
    <row r="14" spans="2:10" ht="20.149999999999999" customHeight="1" x14ac:dyDescent="0.2">
      <c r="B14" s="170"/>
      <c r="C14" s="99" t="str">
        <f>女子入力!BN$6</f>
        <v/>
      </c>
      <c r="D14" s="100" t="str">
        <f>女子入力!BO$6</f>
        <v/>
      </c>
      <c r="E14" s="101" t="str">
        <f>女子入力!BP$6</f>
        <v/>
      </c>
      <c r="G14" s="170"/>
      <c r="H14" s="99" t="str">
        <f>女子入力!BQ$6</f>
        <v/>
      </c>
      <c r="I14" s="100" t="str">
        <f>女子入力!BR$6</f>
        <v/>
      </c>
      <c r="J14" s="101" t="str">
        <f>女子入力!BS$6</f>
        <v/>
      </c>
    </row>
    <row r="15" spans="2:10" ht="20.149999999999999" customHeight="1" x14ac:dyDescent="0.2">
      <c r="B15" s="170"/>
      <c r="C15" s="99" t="str">
        <f>女子入力!BN$7</f>
        <v/>
      </c>
      <c r="D15" s="100" t="str">
        <f>女子入力!BO$7</f>
        <v/>
      </c>
      <c r="E15" s="101" t="str">
        <f>女子入力!BP$7</f>
        <v/>
      </c>
      <c r="G15" s="170"/>
      <c r="H15" s="99" t="str">
        <f>女子入力!BQ$7</f>
        <v/>
      </c>
      <c r="I15" s="100" t="str">
        <f>女子入力!BR$7</f>
        <v/>
      </c>
      <c r="J15" s="101" t="str">
        <f>女子入力!BS$7</f>
        <v/>
      </c>
    </row>
    <row r="16" spans="2:10" ht="20.149999999999999" customHeight="1" thickBot="1" x14ac:dyDescent="0.25">
      <c r="B16" s="171"/>
      <c r="C16" s="102" t="str">
        <f>女子入力!BN$8</f>
        <v/>
      </c>
      <c r="D16" s="103" t="str">
        <f>女子入力!BO$8</f>
        <v/>
      </c>
      <c r="E16" s="104" t="str">
        <f>女子入力!BP$8</f>
        <v/>
      </c>
      <c r="G16" s="171"/>
      <c r="H16" s="102" t="str">
        <f>女子入力!BQ$8</f>
        <v/>
      </c>
      <c r="I16" s="103" t="str">
        <f>女子入力!BR$8</f>
        <v/>
      </c>
      <c r="J16" s="104" t="str">
        <f>女子入力!BS$8</f>
        <v/>
      </c>
    </row>
    <row r="17" spans="2:10" ht="19.899999999999999" customHeight="1" thickBot="1" x14ac:dyDescent="0.25">
      <c r="B17" s="105"/>
      <c r="G17" s="105"/>
    </row>
    <row r="18" spans="2:10" s="95" customFormat="1" ht="20.149999999999999" customHeight="1" x14ac:dyDescent="0.2">
      <c r="B18" s="96" t="s">
        <v>109</v>
      </c>
      <c r="C18" s="97"/>
      <c r="D18" s="97" t="s">
        <v>110</v>
      </c>
      <c r="E18" s="98" t="s">
        <v>111</v>
      </c>
      <c r="G18" s="96" t="s">
        <v>109</v>
      </c>
      <c r="H18" s="97"/>
      <c r="I18" s="97" t="s">
        <v>110</v>
      </c>
      <c r="J18" s="98" t="s">
        <v>111</v>
      </c>
    </row>
    <row r="19" spans="2:10" ht="20.149999999999999" customHeight="1" x14ac:dyDescent="0.2">
      <c r="B19" s="169" t="str">
        <f>女子入力!BT$2</f>
        <v>0E</v>
      </c>
      <c r="C19" s="99" t="str">
        <f>女子入力!BT$3</f>
        <v/>
      </c>
      <c r="D19" s="100" t="str">
        <f>女子入力!BU$3</f>
        <v/>
      </c>
      <c r="E19" s="101" t="str">
        <f>女子入力!BV$3</f>
        <v/>
      </c>
      <c r="G19" s="169" t="str">
        <f>女子入力!BW2</f>
        <v>0F</v>
      </c>
      <c r="H19" s="99" t="str">
        <f>女子入力!BW3</f>
        <v/>
      </c>
      <c r="I19" s="100" t="str">
        <f>女子入力!BX3</f>
        <v/>
      </c>
      <c r="J19" s="101" t="str">
        <f>女子入力!BY3</f>
        <v/>
      </c>
    </row>
    <row r="20" spans="2:10" ht="20.149999999999999" customHeight="1" x14ac:dyDescent="0.2">
      <c r="B20" s="170"/>
      <c r="C20" s="99" t="str">
        <f>女子入力!BT$4</f>
        <v/>
      </c>
      <c r="D20" s="100" t="str">
        <f>女子入力!BU$4</f>
        <v/>
      </c>
      <c r="E20" s="101" t="str">
        <f>女子入力!BV$4</f>
        <v/>
      </c>
      <c r="G20" s="170"/>
      <c r="H20" s="99" t="str">
        <f>女子入力!BW4</f>
        <v/>
      </c>
      <c r="I20" s="100" t="str">
        <f>女子入力!BX4</f>
        <v/>
      </c>
      <c r="J20" s="101" t="str">
        <f>女子入力!BY4</f>
        <v/>
      </c>
    </row>
    <row r="21" spans="2:10" ht="20.149999999999999" customHeight="1" x14ac:dyDescent="0.2">
      <c r="B21" s="170"/>
      <c r="C21" s="99" t="str">
        <f>女子入力!BT$5</f>
        <v/>
      </c>
      <c r="D21" s="100" t="str">
        <f>女子入力!BU$5</f>
        <v/>
      </c>
      <c r="E21" s="101" t="str">
        <f>女子入力!BV$5</f>
        <v/>
      </c>
      <c r="G21" s="170"/>
      <c r="H21" s="99" t="str">
        <f>女子入力!BW5</f>
        <v/>
      </c>
      <c r="I21" s="100" t="str">
        <f>女子入力!BX5</f>
        <v/>
      </c>
      <c r="J21" s="101" t="str">
        <f>女子入力!BY5</f>
        <v/>
      </c>
    </row>
    <row r="22" spans="2:10" ht="20.149999999999999" customHeight="1" x14ac:dyDescent="0.2">
      <c r="B22" s="170"/>
      <c r="C22" s="99" t="str">
        <f>女子入力!BT$6</f>
        <v/>
      </c>
      <c r="D22" s="100" t="str">
        <f>女子入力!BU$6</f>
        <v/>
      </c>
      <c r="E22" s="101" t="str">
        <f>女子入力!BV$6</f>
        <v/>
      </c>
      <c r="G22" s="170"/>
      <c r="H22" s="99" t="str">
        <f>女子入力!BW6</f>
        <v/>
      </c>
      <c r="I22" s="100" t="str">
        <f>女子入力!BX6</f>
        <v/>
      </c>
      <c r="J22" s="101" t="str">
        <f>女子入力!BY6</f>
        <v/>
      </c>
    </row>
    <row r="23" spans="2:10" ht="20.149999999999999" customHeight="1" x14ac:dyDescent="0.2">
      <c r="B23" s="170"/>
      <c r="C23" s="99" t="str">
        <f>女子入力!BT$7</f>
        <v/>
      </c>
      <c r="D23" s="100" t="str">
        <f>女子入力!BU$7</f>
        <v/>
      </c>
      <c r="E23" s="101" t="str">
        <f>女子入力!BV$7</f>
        <v/>
      </c>
      <c r="G23" s="170"/>
      <c r="H23" s="99" t="str">
        <f>女子入力!BW7</f>
        <v/>
      </c>
      <c r="I23" s="100" t="str">
        <f>女子入力!BX7</f>
        <v/>
      </c>
      <c r="J23" s="101" t="str">
        <f>女子入力!BY7</f>
        <v/>
      </c>
    </row>
    <row r="24" spans="2:10" ht="20.149999999999999" customHeight="1" thickBot="1" x14ac:dyDescent="0.25">
      <c r="B24" s="171"/>
      <c r="C24" s="102" t="str">
        <f>女子入力!BT$8</f>
        <v/>
      </c>
      <c r="D24" s="103" t="str">
        <f>女子入力!BU$8</f>
        <v/>
      </c>
      <c r="E24" s="104" t="str">
        <f>女子入力!BV$8</f>
        <v/>
      </c>
      <c r="G24" s="171"/>
      <c r="H24" s="102" t="str">
        <f>女子入力!BW8</f>
        <v/>
      </c>
      <c r="I24" s="103" t="str">
        <f>女子入力!BX8</f>
        <v/>
      </c>
      <c r="J24" s="104" t="str">
        <f>女子入力!BY8</f>
        <v/>
      </c>
    </row>
    <row r="25" spans="2:10" ht="13.5" thickBot="1" x14ac:dyDescent="0.25"/>
    <row r="26" spans="2:10" s="95" customFormat="1" ht="20.149999999999999" customHeight="1" x14ac:dyDescent="0.2">
      <c r="B26" s="96" t="s">
        <v>109</v>
      </c>
      <c r="C26" s="97"/>
      <c r="D26" s="97" t="s">
        <v>110</v>
      </c>
      <c r="E26" s="98" t="s">
        <v>111</v>
      </c>
      <c r="G26" s="96" t="s">
        <v>109</v>
      </c>
      <c r="H26" s="97"/>
      <c r="I26" s="97" t="s">
        <v>110</v>
      </c>
      <c r="J26" s="98" t="s">
        <v>111</v>
      </c>
    </row>
    <row r="27" spans="2:10" ht="20.149999999999999" customHeight="1" x14ac:dyDescent="0.2">
      <c r="B27" s="169" t="str">
        <f>女子入力!BZ2</f>
        <v>0G</v>
      </c>
      <c r="C27" s="99" t="str">
        <f>女子入力!BZ3</f>
        <v/>
      </c>
      <c r="D27" s="100" t="str">
        <f>女子入力!CA3</f>
        <v/>
      </c>
      <c r="E27" s="101" t="str">
        <f>女子入力!CB3</f>
        <v/>
      </c>
      <c r="G27" s="169" t="str">
        <f>女子入力!CC2</f>
        <v>0H</v>
      </c>
      <c r="H27" s="99" t="str">
        <f>女子入力!CC3</f>
        <v/>
      </c>
      <c r="I27" s="100" t="str">
        <f>女子入力!CD3</f>
        <v/>
      </c>
      <c r="J27" s="101" t="str">
        <f>女子入力!CE3</f>
        <v/>
      </c>
    </row>
    <row r="28" spans="2:10" ht="20.149999999999999" customHeight="1" x14ac:dyDescent="0.2">
      <c r="B28" s="170"/>
      <c r="C28" s="99" t="str">
        <f>女子入力!BZ4</f>
        <v/>
      </c>
      <c r="D28" s="100" t="str">
        <f>女子入力!CA4</f>
        <v/>
      </c>
      <c r="E28" s="101" t="str">
        <f>女子入力!CB4</f>
        <v/>
      </c>
      <c r="G28" s="170"/>
      <c r="H28" s="99" t="str">
        <f>女子入力!CC4</f>
        <v/>
      </c>
      <c r="I28" s="100" t="str">
        <f>女子入力!CD4</f>
        <v/>
      </c>
      <c r="J28" s="101" t="str">
        <f>女子入力!CE4</f>
        <v/>
      </c>
    </row>
    <row r="29" spans="2:10" ht="20.149999999999999" customHeight="1" x14ac:dyDescent="0.2">
      <c r="B29" s="170"/>
      <c r="C29" s="99" t="str">
        <f>女子入力!BZ5</f>
        <v/>
      </c>
      <c r="D29" s="100" t="str">
        <f>女子入力!CA5</f>
        <v/>
      </c>
      <c r="E29" s="101" t="str">
        <f>女子入力!CB5</f>
        <v/>
      </c>
      <c r="G29" s="170"/>
      <c r="H29" s="99" t="str">
        <f>女子入力!CC5</f>
        <v/>
      </c>
      <c r="I29" s="100" t="str">
        <f>女子入力!CD5</f>
        <v/>
      </c>
      <c r="J29" s="101" t="str">
        <f>女子入力!CE5</f>
        <v/>
      </c>
    </row>
    <row r="30" spans="2:10" ht="20.149999999999999" customHeight="1" x14ac:dyDescent="0.2">
      <c r="B30" s="170"/>
      <c r="C30" s="99" t="str">
        <f>女子入力!BZ6</f>
        <v/>
      </c>
      <c r="D30" s="100" t="str">
        <f>女子入力!CA6</f>
        <v/>
      </c>
      <c r="E30" s="101" t="str">
        <f>女子入力!CB6</f>
        <v/>
      </c>
      <c r="G30" s="170"/>
      <c r="H30" s="99" t="str">
        <f>女子入力!CC6</f>
        <v/>
      </c>
      <c r="I30" s="100" t="str">
        <f>女子入力!CD6</f>
        <v/>
      </c>
      <c r="J30" s="101" t="str">
        <f>女子入力!CE6</f>
        <v/>
      </c>
    </row>
    <row r="31" spans="2:10" ht="20.149999999999999" customHeight="1" x14ac:dyDescent="0.2">
      <c r="B31" s="170"/>
      <c r="C31" s="99" t="str">
        <f>女子入力!BZ7</f>
        <v/>
      </c>
      <c r="D31" s="100" t="str">
        <f>女子入力!CA7</f>
        <v/>
      </c>
      <c r="E31" s="101" t="str">
        <f>女子入力!CB7</f>
        <v/>
      </c>
      <c r="G31" s="170"/>
      <c r="H31" s="99" t="str">
        <f>女子入力!CC7</f>
        <v/>
      </c>
      <c r="I31" s="100" t="str">
        <f>女子入力!CD7</f>
        <v/>
      </c>
      <c r="J31" s="101" t="str">
        <f>女子入力!CE7</f>
        <v/>
      </c>
    </row>
    <row r="32" spans="2:10" ht="20.149999999999999" customHeight="1" thickBot="1" x14ac:dyDescent="0.25">
      <c r="B32" s="171"/>
      <c r="C32" s="102" t="str">
        <f>女子入力!BZ8</f>
        <v/>
      </c>
      <c r="D32" s="103" t="str">
        <f>女子入力!CA8</f>
        <v/>
      </c>
      <c r="E32" s="104" t="str">
        <f>女子入力!CB8</f>
        <v/>
      </c>
      <c r="G32" s="171"/>
      <c r="H32" s="102" t="str">
        <f>女子入力!CC8</f>
        <v/>
      </c>
      <c r="I32" s="103" t="str">
        <f>女子入力!CD8</f>
        <v/>
      </c>
      <c r="J32" s="104" t="str">
        <f>女子入力!CE8</f>
        <v/>
      </c>
    </row>
    <row r="33" spans="2:10" ht="19.899999999999999" customHeight="1" thickBot="1" x14ac:dyDescent="0.25">
      <c r="B33" s="105"/>
      <c r="G33" s="105"/>
    </row>
    <row r="34" spans="2:10" s="95" customFormat="1" ht="20.149999999999999" customHeight="1" x14ac:dyDescent="0.2">
      <c r="B34" s="96" t="s">
        <v>109</v>
      </c>
      <c r="C34" s="97"/>
      <c r="D34" s="97" t="s">
        <v>110</v>
      </c>
      <c r="E34" s="98" t="s">
        <v>111</v>
      </c>
      <c r="G34" s="96" t="s">
        <v>109</v>
      </c>
      <c r="H34" s="97"/>
      <c r="I34" s="97" t="s">
        <v>110</v>
      </c>
      <c r="J34" s="98" t="s">
        <v>111</v>
      </c>
    </row>
    <row r="35" spans="2:10" ht="20.149999999999999" customHeight="1" x14ac:dyDescent="0.2">
      <c r="B35" s="169" t="str">
        <f>女子入力!CF2</f>
        <v>0I</v>
      </c>
      <c r="C35" s="99" t="str">
        <f>女子入力!CF3</f>
        <v/>
      </c>
      <c r="D35" s="100" t="str">
        <f>女子入力!CG3</f>
        <v/>
      </c>
      <c r="E35" s="101" t="str">
        <f>女子入力!CH3</f>
        <v/>
      </c>
      <c r="G35" s="169" t="str">
        <f>女子入力!CI2</f>
        <v>0J</v>
      </c>
      <c r="H35" s="99" t="str">
        <f>女子入力!CI3</f>
        <v/>
      </c>
      <c r="I35" s="100" t="str">
        <f>女子入力!CJ3</f>
        <v/>
      </c>
      <c r="J35" s="101" t="str">
        <f>女子入力!CK3</f>
        <v/>
      </c>
    </row>
    <row r="36" spans="2:10" ht="20.149999999999999" customHeight="1" x14ac:dyDescent="0.2">
      <c r="B36" s="170"/>
      <c r="C36" s="99" t="str">
        <f>女子入力!CF4</f>
        <v/>
      </c>
      <c r="D36" s="100" t="str">
        <f>女子入力!CG4</f>
        <v/>
      </c>
      <c r="E36" s="101" t="str">
        <f>女子入力!CH4</f>
        <v/>
      </c>
      <c r="G36" s="170"/>
      <c r="H36" s="99" t="str">
        <f>女子入力!CI4</f>
        <v/>
      </c>
      <c r="I36" s="100" t="str">
        <f>女子入力!CJ4</f>
        <v/>
      </c>
      <c r="J36" s="101" t="str">
        <f>女子入力!CK4</f>
        <v/>
      </c>
    </row>
    <row r="37" spans="2:10" ht="20.149999999999999" customHeight="1" x14ac:dyDescent="0.2">
      <c r="B37" s="170"/>
      <c r="C37" s="99" t="str">
        <f>女子入力!CF5</f>
        <v/>
      </c>
      <c r="D37" s="100" t="str">
        <f>女子入力!CG5</f>
        <v/>
      </c>
      <c r="E37" s="101" t="str">
        <f>女子入力!CH5</f>
        <v/>
      </c>
      <c r="G37" s="170"/>
      <c r="H37" s="99" t="str">
        <f>女子入力!CI5</f>
        <v/>
      </c>
      <c r="I37" s="100" t="str">
        <f>女子入力!CJ5</f>
        <v/>
      </c>
      <c r="J37" s="101" t="str">
        <f>女子入力!CK5</f>
        <v/>
      </c>
    </row>
    <row r="38" spans="2:10" ht="20.149999999999999" customHeight="1" x14ac:dyDescent="0.2">
      <c r="B38" s="170"/>
      <c r="C38" s="99" t="str">
        <f>女子入力!CF6</f>
        <v/>
      </c>
      <c r="D38" s="100" t="str">
        <f>女子入力!CG6</f>
        <v/>
      </c>
      <c r="E38" s="101" t="str">
        <f>女子入力!CH6</f>
        <v/>
      </c>
      <c r="G38" s="170"/>
      <c r="H38" s="99" t="str">
        <f>女子入力!CI6</f>
        <v/>
      </c>
      <c r="I38" s="100" t="str">
        <f>女子入力!CJ6</f>
        <v/>
      </c>
      <c r="J38" s="101" t="str">
        <f>女子入力!CK6</f>
        <v/>
      </c>
    </row>
    <row r="39" spans="2:10" ht="20.149999999999999" customHeight="1" x14ac:dyDescent="0.2">
      <c r="B39" s="170"/>
      <c r="C39" s="99" t="str">
        <f>女子入力!CF7</f>
        <v/>
      </c>
      <c r="D39" s="100" t="str">
        <f>女子入力!CG7</f>
        <v/>
      </c>
      <c r="E39" s="101" t="str">
        <f>女子入力!CH7</f>
        <v/>
      </c>
      <c r="G39" s="170"/>
      <c r="H39" s="99" t="str">
        <f>女子入力!CI7</f>
        <v/>
      </c>
      <c r="I39" s="100" t="str">
        <f>女子入力!CJ7</f>
        <v/>
      </c>
      <c r="J39" s="101" t="str">
        <f>女子入力!CK7</f>
        <v/>
      </c>
    </row>
    <row r="40" spans="2:10" ht="20.149999999999999" customHeight="1" thickBot="1" x14ac:dyDescent="0.25">
      <c r="B40" s="171"/>
      <c r="C40" s="102" t="str">
        <f>女子入力!CF8</f>
        <v/>
      </c>
      <c r="D40" s="103" t="str">
        <f>女子入力!CG8</f>
        <v/>
      </c>
      <c r="E40" s="104" t="str">
        <f>女子入力!CH8</f>
        <v/>
      </c>
      <c r="G40" s="171"/>
      <c r="H40" s="102" t="str">
        <f>女子入力!CI8</f>
        <v/>
      </c>
      <c r="I40" s="103" t="str">
        <f>女子入力!CJ8</f>
        <v/>
      </c>
      <c r="J40" s="104" t="str">
        <f>女子入力!CK8</f>
        <v/>
      </c>
    </row>
    <row r="41" spans="2:10" ht="19.899999999999999" customHeight="1" x14ac:dyDescent="0.2">
      <c r="B41" s="105"/>
      <c r="G41" s="105"/>
    </row>
  </sheetData>
  <mergeCells count="10">
    <mergeCell ref="B27:B32"/>
    <mergeCell ref="G27:G32"/>
    <mergeCell ref="B35:B40"/>
    <mergeCell ref="G35:G40"/>
    <mergeCell ref="B3:B8"/>
    <mergeCell ref="G3:G8"/>
    <mergeCell ref="B11:B16"/>
    <mergeCell ref="G11:G16"/>
    <mergeCell ref="B19:B24"/>
    <mergeCell ref="G19:G24"/>
  </mergeCells>
  <phoneticPr fontId="1"/>
  <pageMargins left="0.34" right="0.15" top="0.5" bottom="0.41" header="0.51200000000000001" footer="0.51200000000000001"/>
  <pageSetup paperSize="9" scale="87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40"/>
  <sheetViews>
    <sheetView showZeros="0" topLeftCell="A28" zoomScaleNormal="100" workbookViewId="0">
      <selection activeCell="E18" sqref="E18"/>
    </sheetView>
  </sheetViews>
  <sheetFormatPr defaultRowHeight="13" x14ac:dyDescent="0.2"/>
  <cols>
    <col min="1" max="1" width="4.36328125" customWidth="1"/>
    <col min="2" max="2" width="10.36328125" customWidth="1"/>
    <col min="3" max="3" width="10" customWidth="1"/>
    <col min="4" max="4" width="20.7265625" customWidth="1"/>
    <col min="5" max="5" width="10" customWidth="1"/>
    <col min="6" max="6" width="4.36328125" customWidth="1"/>
    <col min="7" max="7" width="10.36328125" customWidth="1"/>
    <col min="8" max="8" width="10" customWidth="1"/>
    <col min="9" max="9" width="20.7265625" customWidth="1"/>
    <col min="10" max="10" width="10" customWidth="1"/>
    <col min="253" max="253" width="10.36328125" customWidth="1"/>
    <col min="254" max="254" width="9.36328125" customWidth="1"/>
    <col min="255" max="255" width="20.7265625" customWidth="1"/>
    <col min="256" max="256" width="10" customWidth="1"/>
    <col min="257" max="257" width="4.36328125" customWidth="1"/>
    <col min="258" max="258" width="10.36328125" customWidth="1"/>
    <col min="259" max="259" width="10" customWidth="1"/>
    <col min="260" max="260" width="20.7265625" customWidth="1"/>
    <col min="261" max="261" width="10" customWidth="1"/>
    <col min="509" max="509" width="10.36328125" customWidth="1"/>
    <col min="510" max="510" width="9.36328125" customWidth="1"/>
    <col min="511" max="511" width="20.7265625" customWidth="1"/>
    <col min="512" max="512" width="10" customWidth="1"/>
    <col min="513" max="513" width="4.36328125" customWidth="1"/>
    <col min="514" max="514" width="10.36328125" customWidth="1"/>
    <col min="515" max="515" width="10" customWidth="1"/>
    <col min="516" max="516" width="20.7265625" customWidth="1"/>
    <col min="517" max="517" width="10" customWidth="1"/>
    <col min="765" max="765" width="10.36328125" customWidth="1"/>
    <col min="766" max="766" width="9.36328125" customWidth="1"/>
    <col min="767" max="767" width="20.7265625" customWidth="1"/>
    <col min="768" max="768" width="10" customWidth="1"/>
    <col min="769" max="769" width="4.36328125" customWidth="1"/>
    <col min="770" max="770" width="10.36328125" customWidth="1"/>
    <col min="771" max="771" width="10" customWidth="1"/>
    <col min="772" max="772" width="20.7265625" customWidth="1"/>
    <col min="773" max="773" width="10" customWidth="1"/>
    <col min="1021" max="1021" width="10.36328125" customWidth="1"/>
    <col min="1022" max="1022" width="9.36328125" customWidth="1"/>
    <col min="1023" max="1023" width="20.7265625" customWidth="1"/>
    <col min="1024" max="1024" width="10" customWidth="1"/>
    <col min="1025" max="1025" width="4.36328125" customWidth="1"/>
    <col min="1026" max="1026" width="10.36328125" customWidth="1"/>
    <col min="1027" max="1027" width="10" customWidth="1"/>
    <col min="1028" max="1028" width="20.7265625" customWidth="1"/>
    <col min="1029" max="1029" width="10" customWidth="1"/>
    <col min="1277" max="1277" width="10.36328125" customWidth="1"/>
    <col min="1278" max="1278" width="9.36328125" customWidth="1"/>
    <col min="1279" max="1279" width="20.7265625" customWidth="1"/>
    <col min="1280" max="1280" width="10" customWidth="1"/>
    <col min="1281" max="1281" width="4.36328125" customWidth="1"/>
    <col min="1282" max="1282" width="10.36328125" customWidth="1"/>
    <col min="1283" max="1283" width="10" customWidth="1"/>
    <col min="1284" max="1284" width="20.7265625" customWidth="1"/>
    <col min="1285" max="1285" width="10" customWidth="1"/>
    <col min="1533" max="1533" width="10.36328125" customWidth="1"/>
    <col min="1534" max="1534" width="9.36328125" customWidth="1"/>
    <col min="1535" max="1535" width="20.7265625" customWidth="1"/>
    <col min="1536" max="1536" width="10" customWidth="1"/>
    <col min="1537" max="1537" width="4.36328125" customWidth="1"/>
    <col min="1538" max="1538" width="10.36328125" customWidth="1"/>
    <col min="1539" max="1539" width="10" customWidth="1"/>
    <col min="1540" max="1540" width="20.7265625" customWidth="1"/>
    <col min="1541" max="1541" width="10" customWidth="1"/>
    <col min="1789" max="1789" width="10.36328125" customWidth="1"/>
    <col min="1790" max="1790" width="9.36328125" customWidth="1"/>
    <col min="1791" max="1791" width="20.7265625" customWidth="1"/>
    <col min="1792" max="1792" width="10" customWidth="1"/>
    <col min="1793" max="1793" width="4.36328125" customWidth="1"/>
    <col min="1794" max="1794" width="10.36328125" customWidth="1"/>
    <col min="1795" max="1795" width="10" customWidth="1"/>
    <col min="1796" max="1796" width="20.7265625" customWidth="1"/>
    <col min="1797" max="1797" width="10" customWidth="1"/>
    <col min="2045" max="2045" width="10.36328125" customWidth="1"/>
    <col min="2046" max="2046" width="9.36328125" customWidth="1"/>
    <col min="2047" max="2047" width="20.7265625" customWidth="1"/>
    <col min="2048" max="2048" width="10" customWidth="1"/>
    <col min="2049" max="2049" width="4.36328125" customWidth="1"/>
    <col min="2050" max="2050" width="10.36328125" customWidth="1"/>
    <col min="2051" max="2051" width="10" customWidth="1"/>
    <col min="2052" max="2052" width="20.7265625" customWidth="1"/>
    <col min="2053" max="2053" width="10" customWidth="1"/>
    <col min="2301" max="2301" width="10.36328125" customWidth="1"/>
    <col min="2302" max="2302" width="9.36328125" customWidth="1"/>
    <col min="2303" max="2303" width="20.7265625" customWidth="1"/>
    <col min="2304" max="2304" width="10" customWidth="1"/>
    <col min="2305" max="2305" width="4.36328125" customWidth="1"/>
    <col min="2306" max="2306" width="10.36328125" customWidth="1"/>
    <col min="2307" max="2307" width="10" customWidth="1"/>
    <col min="2308" max="2308" width="20.7265625" customWidth="1"/>
    <col min="2309" max="2309" width="10" customWidth="1"/>
    <col min="2557" max="2557" width="10.36328125" customWidth="1"/>
    <col min="2558" max="2558" width="9.36328125" customWidth="1"/>
    <col min="2559" max="2559" width="20.7265625" customWidth="1"/>
    <col min="2560" max="2560" width="10" customWidth="1"/>
    <col min="2561" max="2561" width="4.36328125" customWidth="1"/>
    <col min="2562" max="2562" width="10.36328125" customWidth="1"/>
    <col min="2563" max="2563" width="10" customWidth="1"/>
    <col min="2564" max="2564" width="20.7265625" customWidth="1"/>
    <col min="2565" max="2565" width="10" customWidth="1"/>
    <col min="2813" max="2813" width="10.36328125" customWidth="1"/>
    <col min="2814" max="2814" width="9.36328125" customWidth="1"/>
    <col min="2815" max="2815" width="20.7265625" customWidth="1"/>
    <col min="2816" max="2816" width="10" customWidth="1"/>
    <col min="2817" max="2817" width="4.36328125" customWidth="1"/>
    <col min="2818" max="2818" width="10.36328125" customWidth="1"/>
    <col min="2819" max="2819" width="10" customWidth="1"/>
    <col min="2820" max="2820" width="20.7265625" customWidth="1"/>
    <col min="2821" max="2821" width="10" customWidth="1"/>
    <col min="3069" max="3069" width="10.36328125" customWidth="1"/>
    <col min="3070" max="3070" width="9.36328125" customWidth="1"/>
    <col min="3071" max="3071" width="20.7265625" customWidth="1"/>
    <col min="3072" max="3072" width="10" customWidth="1"/>
    <col min="3073" max="3073" width="4.36328125" customWidth="1"/>
    <col min="3074" max="3074" width="10.36328125" customWidth="1"/>
    <col min="3075" max="3075" width="10" customWidth="1"/>
    <col min="3076" max="3076" width="20.7265625" customWidth="1"/>
    <col min="3077" max="3077" width="10" customWidth="1"/>
    <col min="3325" max="3325" width="10.36328125" customWidth="1"/>
    <col min="3326" max="3326" width="9.36328125" customWidth="1"/>
    <col min="3327" max="3327" width="20.7265625" customWidth="1"/>
    <col min="3328" max="3328" width="10" customWidth="1"/>
    <col min="3329" max="3329" width="4.36328125" customWidth="1"/>
    <col min="3330" max="3330" width="10.36328125" customWidth="1"/>
    <col min="3331" max="3331" width="10" customWidth="1"/>
    <col min="3332" max="3332" width="20.7265625" customWidth="1"/>
    <col min="3333" max="3333" width="10" customWidth="1"/>
    <col min="3581" max="3581" width="10.36328125" customWidth="1"/>
    <col min="3582" max="3582" width="9.36328125" customWidth="1"/>
    <col min="3583" max="3583" width="20.7265625" customWidth="1"/>
    <col min="3584" max="3584" width="10" customWidth="1"/>
    <col min="3585" max="3585" width="4.36328125" customWidth="1"/>
    <col min="3586" max="3586" width="10.36328125" customWidth="1"/>
    <col min="3587" max="3587" width="10" customWidth="1"/>
    <col min="3588" max="3588" width="20.7265625" customWidth="1"/>
    <col min="3589" max="3589" width="10" customWidth="1"/>
    <col min="3837" max="3837" width="10.36328125" customWidth="1"/>
    <col min="3838" max="3838" width="9.36328125" customWidth="1"/>
    <col min="3839" max="3839" width="20.7265625" customWidth="1"/>
    <col min="3840" max="3840" width="10" customWidth="1"/>
    <col min="3841" max="3841" width="4.36328125" customWidth="1"/>
    <col min="3842" max="3842" width="10.36328125" customWidth="1"/>
    <col min="3843" max="3843" width="10" customWidth="1"/>
    <col min="3844" max="3844" width="20.7265625" customWidth="1"/>
    <col min="3845" max="3845" width="10" customWidth="1"/>
    <col min="4093" max="4093" width="10.36328125" customWidth="1"/>
    <col min="4094" max="4094" width="9.36328125" customWidth="1"/>
    <col min="4095" max="4095" width="20.7265625" customWidth="1"/>
    <col min="4096" max="4096" width="10" customWidth="1"/>
    <col min="4097" max="4097" width="4.36328125" customWidth="1"/>
    <col min="4098" max="4098" width="10.36328125" customWidth="1"/>
    <col min="4099" max="4099" width="10" customWidth="1"/>
    <col min="4100" max="4100" width="20.7265625" customWidth="1"/>
    <col min="4101" max="4101" width="10" customWidth="1"/>
    <col min="4349" max="4349" width="10.36328125" customWidth="1"/>
    <col min="4350" max="4350" width="9.36328125" customWidth="1"/>
    <col min="4351" max="4351" width="20.7265625" customWidth="1"/>
    <col min="4352" max="4352" width="10" customWidth="1"/>
    <col min="4353" max="4353" width="4.36328125" customWidth="1"/>
    <col min="4354" max="4354" width="10.36328125" customWidth="1"/>
    <col min="4355" max="4355" width="10" customWidth="1"/>
    <col min="4356" max="4356" width="20.7265625" customWidth="1"/>
    <col min="4357" max="4357" width="10" customWidth="1"/>
    <col min="4605" max="4605" width="10.36328125" customWidth="1"/>
    <col min="4606" max="4606" width="9.36328125" customWidth="1"/>
    <col min="4607" max="4607" width="20.7265625" customWidth="1"/>
    <col min="4608" max="4608" width="10" customWidth="1"/>
    <col min="4609" max="4609" width="4.36328125" customWidth="1"/>
    <col min="4610" max="4610" width="10.36328125" customWidth="1"/>
    <col min="4611" max="4611" width="10" customWidth="1"/>
    <col min="4612" max="4612" width="20.7265625" customWidth="1"/>
    <col min="4613" max="4613" width="10" customWidth="1"/>
    <col min="4861" max="4861" width="10.36328125" customWidth="1"/>
    <col min="4862" max="4862" width="9.36328125" customWidth="1"/>
    <col min="4863" max="4863" width="20.7265625" customWidth="1"/>
    <col min="4864" max="4864" width="10" customWidth="1"/>
    <col min="4865" max="4865" width="4.36328125" customWidth="1"/>
    <col min="4866" max="4866" width="10.36328125" customWidth="1"/>
    <col min="4867" max="4867" width="10" customWidth="1"/>
    <col min="4868" max="4868" width="20.7265625" customWidth="1"/>
    <col min="4869" max="4869" width="10" customWidth="1"/>
    <col min="5117" max="5117" width="10.36328125" customWidth="1"/>
    <col min="5118" max="5118" width="9.36328125" customWidth="1"/>
    <col min="5119" max="5119" width="20.7265625" customWidth="1"/>
    <col min="5120" max="5120" width="10" customWidth="1"/>
    <col min="5121" max="5121" width="4.36328125" customWidth="1"/>
    <col min="5122" max="5122" width="10.36328125" customWidth="1"/>
    <col min="5123" max="5123" width="10" customWidth="1"/>
    <col min="5124" max="5124" width="20.7265625" customWidth="1"/>
    <col min="5125" max="5125" width="10" customWidth="1"/>
    <col min="5373" max="5373" width="10.36328125" customWidth="1"/>
    <col min="5374" max="5374" width="9.36328125" customWidth="1"/>
    <col min="5375" max="5375" width="20.7265625" customWidth="1"/>
    <col min="5376" max="5376" width="10" customWidth="1"/>
    <col min="5377" max="5377" width="4.36328125" customWidth="1"/>
    <col min="5378" max="5378" width="10.36328125" customWidth="1"/>
    <col min="5379" max="5379" width="10" customWidth="1"/>
    <col min="5380" max="5380" width="20.7265625" customWidth="1"/>
    <col min="5381" max="5381" width="10" customWidth="1"/>
    <col min="5629" max="5629" width="10.36328125" customWidth="1"/>
    <col min="5630" max="5630" width="9.36328125" customWidth="1"/>
    <col min="5631" max="5631" width="20.7265625" customWidth="1"/>
    <col min="5632" max="5632" width="10" customWidth="1"/>
    <col min="5633" max="5633" width="4.36328125" customWidth="1"/>
    <col min="5634" max="5634" width="10.36328125" customWidth="1"/>
    <col min="5635" max="5635" width="10" customWidth="1"/>
    <col min="5636" max="5636" width="20.7265625" customWidth="1"/>
    <col min="5637" max="5637" width="10" customWidth="1"/>
    <col min="5885" max="5885" width="10.36328125" customWidth="1"/>
    <col min="5886" max="5886" width="9.36328125" customWidth="1"/>
    <col min="5887" max="5887" width="20.7265625" customWidth="1"/>
    <col min="5888" max="5888" width="10" customWidth="1"/>
    <col min="5889" max="5889" width="4.36328125" customWidth="1"/>
    <col min="5890" max="5890" width="10.36328125" customWidth="1"/>
    <col min="5891" max="5891" width="10" customWidth="1"/>
    <col min="5892" max="5892" width="20.7265625" customWidth="1"/>
    <col min="5893" max="5893" width="10" customWidth="1"/>
    <col min="6141" max="6141" width="10.36328125" customWidth="1"/>
    <col min="6142" max="6142" width="9.36328125" customWidth="1"/>
    <col min="6143" max="6143" width="20.7265625" customWidth="1"/>
    <col min="6144" max="6144" width="10" customWidth="1"/>
    <col min="6145" max="6145" width="4.36328125" customWidth="1"/>
    <col min="6146" max="6146" width="10.36328125" customWidth="1"/>
    <col min="6147" max="6147" width="10" customWidth="1"/>
    <col min="6148" max="6148" width="20.7265625" customWidth="1"/>
    <col min="6149" max="6149" width="10" customWidth="1"/>
    <col min="6397" max="6397" width="10.36328125" customWidth="1"/>
    <col min="6398" max="6398" width="9.36328125" customWidth="1"/>
    <col min="6399" max="6399" width="20.7265625" customWidth="1"/>
    <col min="6400" max="6400" width="10" customWidth="1"/>
    <col min="6401" max="6401" width="4.36328125" customWidth="1"/>
    <col min="6402" max="6402" width="10.36328125" customWidth="1"/>
    <col min="6403" max="6403" width="10" customWidth="1"/>
    <col min="6404" max="6404" width="20.7265625" customWidth="1"/>
    <col min="6405" max="6405" width="10" customWidth="1"/>
    <col min="6653" max="6653" width="10.36328125" customWidth="1"/>
    <col min="6654" max="6654" width="9.36328125" customWidth="1"/>
    <col min="6655" max="6655" width="20.7265625" customWidth="1"/>
    <col min="6656" max="6656" width="10" customWidth="1"/>
    <col min="6657" max="6657" width="4.36328125" customWidth="1"/>
    <col min="6658" max="6658" width="10.36328125" customWidth="1"/>
    <col min="6659" max="6659" width="10" customWidth="1"/>
    <col min="6660" max="6660" width="20.7265625" customWidth="1"/>
    <col min="6661" max="6661" width="10" customWidth="1"/>
    <col min="6909" max="6909" width="10.36328125" customWidth="1"/>
    <col min="6910" max="6910" width="9.36328125" customWidth="1"/>
    <col min="6911" max="6911" width="20.7265625" customWidth="1"/>
    <col min="6912" max="6912" width="10" customWidth="1"/>
    <col min="6913" max="6913" width="4.36328125" customWidth="1"/>
    <col min="6914" max="6914" width="10.36328125" customWidth="1"/>
    <col min="6915" max="6915" width="10" customWidth="1"/>
    <col min="6916" max="6916" width="20.7265625" customWidth="1"/>
    <col min="6917" max="6917" width="10" customWidth="1"/>
    <col min="7165" max="7165" width="10.36328125" customWidth="1"/>
    <col min="7166" max="7166" width="9.36328125" customWidth="1"/>
    <col min="7167" max="7167" width="20.7265625" customWidth="1"/>
    <col min="7168" max="7168" width="10" customWidth="1"/>
    <col min="7169" max="7169" width="4.36328125" customWidth="1"/>
    <col min="7170" max="7170" width="10.36328125" customWidth="1"/>
    <col min="7171" max="7171" width="10" customWidth="1"/>
    <col min="7172" max="7172" width="20.7265625" customWidth="1"/>
    <col min="7173" max="7173" width="10" customWidth="1"/>
    <col min="7421" max="7421" width="10.36328125" customWidth="1"/>
    <col min="7422" max="7422" width="9.36328125" customWidth="1"/>
    <col min="7423" max="7423" width="20.7265625" customWidth="1"/>
    <col min="7424" max="7424" width="10" customWidth="1"/>
    <col min="7425" max="7425" width="4.36328125" customWidth="1"/>
    <col min="7426" max="7426" width="10.36328125" customWidth="1"/>
    <col min="7427" max="7427" width="10" customWidth="1"/>
    <col min="7428" max="7428" width="20.7265625" customWidth="1"/>
    <col min="7429" max="7429" width="10" customWidth="1"/>
    <col min="7677" max="7677" width="10.36328125" customWidth="1"/>
    <col min="7678" max="7678" width="9.36328125" customWidth="1"/>
    <col min="7679" max="7679" width="20.7265625" customWidth="1"/>
    <col min="7680" max="7680" width="10" customWidth="1"/>
    <col min="7681" max="7681" width="4.36328125" customWidth="1"/>
    <col min="7682" max="7682" width="10.36328125" customWidth="1"/>
    <col min="7683" max="7683" width="10" customWidth="1"/>
    <col min="7684" max="7684" width="20.7265625" customWidth="1"/>
    <col min="7685" max="7685" width="10" customWidth="1"/>
    <col min="7933" max="7933" width="10.36328125" customWidth="1"/>
    <col min="7934" max="7934" width="9.36328125" customWidth="1"/>
    <col min="7935" max="7935" width="20.7265625" customWidth="1"/>
    <col min="7936" max="7936" width="10" customWidth="1"/>
    <col min="7937" max="7937" width="4.36328125" customWidth="1"/>
    <col min="7938" max="7938" width="10.36328125" customWidth="1"/>
    <col min="7939" max="7939" width="10" customWidth="1"/>
    <col min="7940" max="7940" width="20.7265625" customWidth="1"/>
    <col min="7941" max="7941" width="10" customWidth="1"/>
    <col min="8189" max="8189" width="10.36328125" customWidth="1"/>
    <col min="8190" max="8190" width="9.36328125" customWidth="1"/>
    <col min="8191" max="8191" width="20.7265625" customWidth="1"/>
    <col min="8192" max="8192" width="10" customWidth="1"/>
    <col min="8193" max="8193" width="4.36328125" customWidth="1"/>
    <col min="8194" max="8194" width="10.36328125" customWidth="1"/>
    <col min="8195" max="8195" width="10" customWidth="1"/>
    <col min="8196" max="8196" width="20.7265625" customWidth="1"/>
    <col min="8197" max="8197" width="10" customWidth="1"/>
    <col min="8445" max="8445" width="10.36328125" customWidth="1"/>
    <col min="8446" max="8446" width="9.36328125" customWidth="1"/>
    <col min="8447" max="8447" width="20.7265625" customWidth="1"/>
    <col min="8448" max="8448" width="10" customWidth="1"/>
    <col min="8449" max="8449" width="4.36328125" customWidth="1"/>
    <col min="8450" max="8450" width="10.36328125" customWidth="1"/>
    <col min="8451" max="8451" width="10" customWidth="1"/>
    <col min="8452" max="8452" width="20.7265625" customWidth="1"/>
    <col min="8453" max="8453" width="10" customWidth="1"/>
    <col min="8701" max="8701" width="10.36328125" customWidth="1"/>
    <col min="8702" max="8702" width="9.36328125" customWidth="1"/>
    <col min="8703" max="8703" width="20.7265625" customWidth="1"/>
    <col min="8704" max="8704" width="10" customWidth="1"/>
    <col min="8705" max="8705" width="4.36328125" customWidth="1"/>
    <col min="8706" max="8706" width="10.36328125" customWidth="1"/>
    <col min="8707" max="8707" width="10" customWidth="1"/>
    <col min="8708" max="8708" width="20.7265625" customWidth="1"/>
    <col min="8709" max="8709" width="10" customWidth="1"/>
    <col min="8957" max="8957" width="10.36328125" customWidth="1"/>
    <col min="8958" max="8958" width="9.36328125" customWidth="1"/>
    <col min="8959" max="8959" width="20.7265625" customWidth="1"/>
    <col min="8960" max="8960" width="10" customWidth="1"/>
    <col min="8961" max="8961" width="4.36328125" customWidth="1"/>
    <col min="8962" max="8962" width="10.36328125" customWidth="1"/>
    <col min="8963" max="8963" width="10" customWidth="1"/>
    <col min="8964" max="8964" width="20.7265625" customWidth="1"/>
    <col min="8965" max="8965" width="10" customWidth="1"/>
    <col min="9213" max="9213" width="10.36328125" customWidth="1"/>
    <col min="9214" max="9214" width="9.36328125" customWidth="1"/>
    <col min="9215" max="9215" width="20.7265625" customWidth="1"/>
    <col min="9216" max="9216" width="10" customWidth="1"/>
    <col min="9217" max="9217" width="4.36328125" customWidth="1"/>
    <col min="9218" max="9218" width="10.36328125" customWidth="1"/>
    <col min="9219" max="9219" width="10" customWidth="1"/>
    <col min="9220" max="9220" width="20.7265625" customWidth="1"/>
    <col min="9221" max="9221" width="10" customWidth="1"/>
    <col min="9469" max="9469" width="10.36328125" customWidth="1"/>
    <col min="9470" max="9470" width="9.36328125" customWidth="1"/>
    <col min="9471" max="9471" width="20.7265625" customWidth="1"/>
    <col min="9472" max="9472" width="10" customWidth="1"/>
    <col min="9473" max="9473" width="4.36328125" customWidth="1"/>
    <col min="9474" max="9474" width="10.36328125" customWidth="1"/>
    <col min="9475" max="9475" width="10" customWidth="1"/>
    <col min="9476" max="9476" width="20.7265625" customWidth="1"/>
    <col min="9477" max="9477" width="10" customWidth="1"/>
    <col min="9725" max="9725" width="10.36328125" customWidth="1"/>
    <col min="9726" max="9726" width="9.36328125" customWidth="1"/>
    <col min="9727" max="9727" width="20.7265625" customWidth="1"/>
    <col min="9728" max="9728" width="10" customWidth="1"/>
    <col min="9729" max="9729" width="4.36328125" customWidth="1"/>
    <col min="9730" max="9730" width="10.36328125" customWidth="1"/>
    <col min="9731" max="9731" width="10" customWidth="1"/>
    <col min="9732" max="9732" width="20.7265625" customWidth="1"/>
    <col min="9733" max="9733" width="10" customWidth="1"/>
    <col min="9981" max="9981" width="10.36328125" customWidth="1"/>
    <col min="9982" max="9982" width="9.36328125" customWidth="1"/>
    <col min="9983" max="9983" width="20.7265625" customWidth="1"/>
    <col min="9984" max="9984" width="10" customWidth="1"/>
    <col min="9985" max="9985" width="4.36328125" customWidth="1"/>
    <col min="9986" max="9986" width="10.36328125" customWidth="1"/>
    <col min="9987" max="9987" width="10" customWidth="1"/>
    <col min="9988" max="9988" width="20.7265625" customWidth="1"/>
    <col min="9989" max="9989" width="10" customWidth="1"/>
    <col min="10237" max="10237" width="10.36328125" customWidth="1"/>
    <col min="10238" max="10238" width="9.36328125" customWidth="1"/>
    <col min="10239" max="10239" width="20.7265625" customWidth="1"/>
    <col min="10240" max="10240" width="10" customWidth="1"/>
    <col min="10241" max="10241" width="4.36328125" customWidth="1"/>
    <col min="10242" max="10242" width="10.36328125" customWidth="1"/>
    <col min="10243" max="10243" width="10" customWidth="1"/>
    <col min="10244" max="10244" width="20.7265625" customWidth="1"/>
    <col min="10245" max="10245" width="10" customWidth="1"/>
    <col min="10493" max="10493" width="10.36328125" customWidth="1"/>
    <col min="10494" max="10494" width="9.36328125" customWidth="1"/>
    <col min="10495" max="10495" width="20.7265625" customWidth="1"/>
    <col min="10496" max="10496" width="10" customWidth="1"/>
    <col min="10497" max="10497" width="4.36328125" customWidth="1"/>
    <col min="10498" max="10498" width="10.36328125" customWidth="1"/>
    <col min="10499" max="10499" width="10" customWidth="1"/>
    <col min="10500" max="10500" width="20.7265625" customWidth="1"/>
    <col min="10501" max="10501" width="10" customWidth="1"/>
    <col min="10749" max="10749" width="10.36328125" customWidth="1"/>
    <col min="10750" max="10750" width="9.36328125" customWidth="1"/>
    <col min="10751" max="10751" width="20.7265625" customWidth="1"/>
    <col min="10752" max="10752" width="10" customWidth="1"/>
    <col min="10753" max="10753" width="4.36328125" customWidth="1"/>
    <col min="10754" max="10754" width="10.36328125" customWidth="1"/>
    <col min="10755" max="10755" width="10" customWidth="1"/>
    <col min="10756" max="10756" width="20.7265625" customWidth="1"/>
    <col min="10757" max="10757" width="10" customWidth="1"/>
    <col min="11005" max="11005" width="10.36328125" customWidth="1"/>
    <col min="11006" max="11006" width="9.36328125" customWidth="1"/>
    <col min="11007" max="11007" width="20.7265625" customWidth="1"/>
    <col min="11008" max="11008" width="10" customWidth="1"/>
    <col min="11009" max="11009" width="4.36328125" customWidth="1"/>
    <col min="11010" max="11010" width="10.36328125" customWidth="1"/>
    <col min="11011" max="11011" width="10" customWidth="1"/>
    <col min="11012" max="11012" width="20.7265625" customWidth="1"/>
    <col min="11013" max="11013" width="10" customWidth="1"/>
    <col min="11261" max="11261" width="10.36328125" customWidth="1"/>
    <col min="11262" max="11262" width="9.36328125" customWidth="1"/>
    <col min="11263" max="11263" width="20.7265625" customWidth="1"/>
    <col min="11264" max="11264" width="10" customWidth="1"/>
    <col min="11265" max="11265" width="4.36328125" customWidth="1"/>
    <col min="11266" max="11266" width="10.36328125" customWidth="1"/>
    <col min="11267" max="11267" width="10" customWidth="1"/>
    <col min="11268" max="11268" width="20.7265625" customWidth="1"/>
    <col min="11269" max="11269" width="10" customWidth="1"/>
    <col min="11517" max="11517" width="10.36328125" customWidth="1"/>
    <col min="11518" max="11518" width="9.36328125" customWidth="1"/>
    <col min="11519" max="11519" width="20.7265625" customWidth="1"/>
    <col min="11520" max="11520" width="10" customWidth="1"/>
    <col min="11521" max="11521" width="4.36328125" customWidth="1"/>
    <col min="11522" max="11522" width="10.36328125" customWidth="1"/>
    <col min="11523" max="11523" width="10" customWidth="1"/>
    <col min="11524" max="11524" width="20.7265625" customWidth="1"/>
    <col min="11525" max="11525" width="10" customWidth="1"/>
    <col min="11773" max="11773" width="10.36328125" customWidth="1"/>
    <col min="11774" max="11774" width="9.36328125" customWidth="1"/>
    <col min="11775" max="11775" width="20.7265625" customWidth="1"/>
    <col min="11776" max="11776" width="10" customWidth="1"/>
    <col min="11777" max="11777" width="4.36328125" customWidth="1"/>
    <col min="11778" max="11778" width="10.36328125" customWidth="1"/>
    <col min="11779" max="11779" width="10" customWidth="1"/>
    <col min="11780" max="11780" width="20.7265625" customWidth="1"/>
    <col min="11781" max="11781" width="10" customWidth="1"/>
    <col min="12029" max="12029" width="10.36328125" customWidth="1"/>
    <col min="12030" max="12030" width="9.36328125" customWidth="1"/>
    <col min="12031" max="12031" width="20.7265625" customWidth="1"/>
    <col min="12032" max="12032" width="10" customWidth="1"/>
    <col min="12033" max="12033" width="4.36328125" customWidth="1"/>
    <col min="12034" max="12034" width="10.36328125" customWidth="1"/>
    <col min="12035" max="12035" width="10" customWidth="1"/>
    <col min="12036" max="12036" width="20.7265625" customWidth="1"/>
    <col min="12037" max="12037" width="10" customWidth="1"/>
    <col min="12285" max="12285" width="10.36328125" customWidth="1"/>
    <col min="12286" max="12286" width="9.36328125" customWidth="1"/>
    <col min="12287" max="12287" width="20.7265625" customWidth="1"/>
    <col min="12288" max="12288" width="10" customWidth="1"/>
    <col min="12289" max="12289" width="4.36328125" customWidth="1"/>
    <col min="12290" max="12290" width="10.36328125" customWidth="1"/>
    <col min="12291" max="12291" width="10" customWidth="1"/>
    <col min="12292" max="12292" width="20.7265625" customWidth="1"/>
    <col min="12293" max="12293" width="10" customWidth="1"/>
    <col min="12541" max="12541" width="10.36328125" customWidth="1"/>
    <col min="12542" max="12542" width="9.36328125" customWidth="1"/>
    <col min="12543" max="12543" width="20.7265625" customWidth="1"/>
    <col min="12544" max="12544" width="10" customWidth="1"/>
    <col min="12545" max="12545" width="4.36328125" customWidth="1"/>
    <col min="12546" max="12546" width="10.36328125" customWidth="1"/>
    <col min="12547" max="12547" width="10" customWidth="1"/>
    <col min="12548" max="12548" width="20.7265625" customWidth="1"/>
    <col min="12549" max="12549" width="10" customWidth="1"/>
    <col min="12797" max="12797" width="10.36328125" customWidth="1"/>
    <col min="12798" max="12798" width="9.36328125" customWidth="1"/>
    <col min="12799" max="12799" width="20.7265625" customWidth="1"/>
    <col min="12800" max="12800" width="10" customWidth="1"/>
    <col min="12801" max="12801" width="4.36328125" customWidth="1"/>
    <col min="12802" max="12802" width="10.36328125" customWidth="1"/>
    <col min="12803" max="12803" width="10" customWidth="1"/>
    <col min="12804" max="12804" width="20.7265625" customWidth="1"/>
    <col min="12805" max="12805" width="10" customWidth="1"/>
    <col min="13053" max="13053" width="10.36328125" customWidth="1"/>
    <col min="13054" max="13054" width="9.36328125" customWidth="1"/>
    <col min="13055" max="13055" width="20.7265625" customWidth="1"/>
    <col min="13056" max="13056" width="10" customWidth="1"/>
    <col min="13057" max="13057" width="4.36328125" customWidth="1"/>
    <col min="13058" max="13058" width="10.36328125" customWidth="1"/>
    <col min="13059" max="13059" width="10" customWidth="1"/>
    <col min="13060" max="13060" width="20.7265625" customWidth="1"/>
    <col min="13061" max="13061" width="10" customWidth="1"/>
    <col min="13309" max="13309" width="10.36328125" customWidth="1"/>
    <col min="13310" max="13310" width="9.36328125" customWidth="1"/>
    <col min="13311" max="13311" width="20.7265625" customWidth="1"/>
    <col min="13312" max="13312" width="10" customWidth="1"/>
    <col min="13313" max="13313" width="4.36328125" customWidth="1"/>
    <col min="13314" max="13314" width="10.36328125" customWidth="1"/>
    <col min="13315" max="13315" width="10" customWidth="1"/>
    <col min="13316" max="13316" width="20.7265625" customWidth="1"/>
    <col min="13317" max="13317" width="10" customWidth="1"/>
    <col min="13565" max="13565" width="10.36328125" customWidth="1"/>
    <col min="13566" max="13566" width="9.36328125" customWidth="1"/>
    <col min="13567" max="13567" width="20.7265625" customWidth="1"/>
    <col min="13568" max="13568" width="10" customWidth="1"/>
    <col min="13569" max="13569" width="4.36328125" customWidth="1"/>
    <col min="13570" max="13570" width="10.36328125" customWidth="1"/>
    <col min="13571" max="13571" width="10" customWidth="1"/>
    <col min="13572" max="13572" width="20.7265625" customWidth="1"/>
    <col min="13573" max="13573" width="10" customWidth="1"/>
    <col min="13821" max="13821" width="10.36328125" customWidth="1"/>
    <col min="13822" max="13822" width="9.36328125" customWidth="1"/>
    <col min="13823" max="13823" width="20.7265625" customWidth="1"/>
    <col min="13824" max="13824" width="10" customWidth="1"/>
    <col min="13825" max="13825" width="4.36328125" customWidth="1"/>
    <col min="13826" max="13826" width="10.36328125" customWidth="1"/>
    <col min="13827" max="13827" width="10" customWidth="1"/>
    <col min="13828" max="13828" width="20.7265625" customWidth="1"/>
    <col min="13829" max="13829" width="10" customWidth="1"/>
    <col min="14077" max="14077" width="10.36328125" customWidth="1"/>
    <col min="14078" max="14078" width="9.36328125" customWidth="1"/>
    <col min="14079" max="14079" width="20.7265625" customWidth="1"/>
    <col min="14080" max="14080" width="10" customWidth="1"/>
    <col min="14081" max="14081" width="4.36328125" customWidth="1"/>
    <col min="14082" max="14082" width="10.36328125" customWidth="1"/>
    <col min="14083" max="14083" width="10" customWidth="1"/>
    <col min="14084" max="14084" width="20.7265625" customWidth="1"/>
    <col min="14085" max="14085" width="10" customWidth="1"/>
    <col min="14333" max="14333" width="10.36328125" customWidth="1"/>
    <col min="14334" max="14334" width="9.36328125" customWidth="1"/>
    <col min="14335" max="14335" width="20.7265625" customWidth="1"/>
    <col min="14336" max="14336" width="10" customWidth="1"/>
    <col min="14337" max="14337" width="4.36328125" customWidth="1"/>
    <col min="14338" max="14338" width="10.36328125" customWidth="1"/>
    <col min="14339" max="14339" width="10" customWidth="1"/>
    <col min="14340" max="14340" width="20.7265625" customWidth="1"/>
    <col min="14341" max="14341" width="10" customWidth="1"/>
    <col min="14589" max="14589" width="10.36328125" customWidth="1"/>
    <col min="14590" max="14590" width="9.36328125" customWidth="1"/>
    <col min="14591" max="14591" width="20.7265625" customWidth="1"/>
    <col min="14592" max="14592" width="10" customWidth="1"/>
    <col min="14593" max="14593" width="4.36328125" customWidth="1"/>
    <col min="14594" max="14594" width="10.36328125" customWidth="1"/>
    <col min="14595" max="14595" width="10" customWidth="1"/>
    <col min="14596" max="14596" width="20.7265625" customWidth="1"/>
    <col min="14597" max="14597" width="10" customWidth="1"/>
    <col min="14845" max="14845" width="10.36328125" customWidth="1"/>
    <col min="14846" max="14846" width="9.36328125" customWidth="1"/>
    <col min="14847" max="14847" width="20.7265625" customWidth="1"/>
    <col min="14848" max="14848" width="10" customWidth="1"/>
    <col min="14849" max="14849" width="4.36328125" customWidth="1"/>
    <col min="14850" max="14850" width="10.36328125" customWidth="1"/>
    <col min="14851" max="14851" width="10" customWidth="1"/>
    <col min="14852" max="14852" width="20.7265625" customWidth="1"/>
    <col min="14853" max="14853" width="10" customWidth="1"/>
    <col min="15101" max="15101" width="10.36328125" customWidth="1"/>
    <col min="15102" max="15102" width="9.36328125" customWidth="1"/>
    <col min="15103" max="15103" width="20.7265625" customWidth="1"/>
    <col min="15104" max="15104" width="10" customWidth="1"/>
    <col min="15105" max="15105" width="4.36328125" customWidth="1"/>
    <col min="15106" max="15106" width="10.36328125" customWidth="1"/>
    <col min="15107" max="15107" width="10" customWidth="1"/>
    <col min="15108" max="15108" width="20.7265625" customWidth="1"/>
    <col min="15109" max="15109" width="10" customWidth="1"/>
    <col min="15357" max="15357" width="10.36328125" customWidth="1"/>
    <col min="15358" max="15358" width="9.36328125" customWidth="1"/>
    <col min="15359" max="15359" width="20.7265625" customWidth="1"/>
    <col min="15360" max="15360" width="10" customWidth="1"/>
    <col min="15361" max="15361" width="4.36328125" customWidth="1"/>
    <col min="15362" max="15362" width="10.36328125" customWidth="1"/>
    <col min="15363" max="15363" width="10" customWidth="1"/>
    <col min="15364" max="15364" width="20.7265625" customWidth="1"/>
    <col min="15365" max="15365" width="10" customWidth="1"/>
    <col min="15613" max="15613" width="10.36328125" customWidth="1"/>
    <col min="15614" max="15614" width="9.36328125" customWidth="1"/>
    <col min="15615" max="15615" width="20.7265625" customWidth="1"/>
    <col min="15616" max="15616" width="10" customWidth="1"/>
    <col min="15617" max="15617" width="4.36328125" customWidth="1"/>
    <col min="15618" max="15618" width="10.36328125" customWidth="1"/>
    <col min="15619" max="15619" width="10" customWidth="1"/>
    <col min="15620" max="15620" width="20.7265625" customWidth="1"/>
    <col min="15621" max="15621" width="10" customWidth="1"/>
    <col min="15869" max="15869" width="10.36328125" customWidth="1"/>
    <col min="15870" max="15870" width="9.36328125" customWidth="1"/>
    <col min="15871" max="15871" width="20.7265625" customWidth="1"/>
    <col min="15872" max="15872" width="10" customWidth="1"/>
    <col min="15873" max="15873" width="4.36328125" customWidth="1"/>
    <col min="15874" max="15874" width="10.36328125" customWidth="1"/>
    <col min="15875" max="15875" width="10" customWidth="1"/>
    <col min="15876" max="15876" width="20.7265625" customWidth="1"/>
    <col min="15877" max="15877" width="10" customWidth="1"/>
    <col min="16125" max="16125" width="10.36328125" customWidth="1"/>
    <col min="16126" max="16126" width="9.36328125" customWidth="1"/>
    <col min="16127" max="16127" width="20.7265625" customWidth="1"/>
    <col min="16128" max="16128" width="10" customWidth="1"/>
    <col min="16129" max="16129" width="4.36328125" customWidth="1"/>
    <col min="16130" max="16130" width="10.36328125" customWidth="1"/>
    <col min="16131" max="16131" width="10" customWidth="1"/>
    <col min="16132" max="16132" width="20.7265625" customWidth="1"/>
    <col min="16133" max="16133" width="10" customWidth="1"/>
  </cols>
  <sheetData>
    <row r="1" spans="2:10" ht="13.5" thickBot="1" x14ac:dyDescent="0.25"/>
    <row r="2" spans="2:10" s="87" customFormat="1" ht="20.149999999999999" customHeight="1" x14ac:dyDescent="0.2">
      <c r="B2" s="84" t="s">
        <v>109</v>
      </c>
      <c r="C2" s="85"/>
      <c r="D2" s="85" t="s">
        <v>110</v>
      </c>
      <c r="E2" s="86" t="s">
        <v>111</v>
      </c>
      <c r="G2" s="84" t="s">
        <v>109</v>
      </c>
      <c r="H2" s="85"/>
      <c r="I2" s="85" t="s">
        <v>110</v>
      </c>
      <c r="J2" s="86" t="s">
        <v>111</v>
      </c>
    </row>
    <row r="3" spans="2:10" ht="20.149999999999999" customHeight="1" x14ac:dyDescent="0.2">
      <c r="B3" s="175" t="str">
        <f>男子入力!BH$2</f>
        <v>0A</v>
      </c>
      <c r="C3" s="88" t="str">
        <f>男子入力!BH$3</f>
        <v/>
      </c>
      <c r="D3" s="89" t="str">
        <f>男子入力!BI$3</f>
        <v/>
      </c>
      <c r="E3" s="90" t="str">
        <f>男子入力!BJ$3</f>
        <v/>
      </c>
      <c r="G3" s="175" t="str">
        <f>男子入力!BK2</f>
        <v>0B</v>
      </c>
      <c r="H3" s="88" t="str">
        <f>男子入力!BK$3</f>
        <v/>
      </c>
      <c r="I3" s="89" t="str">
        <f>男子入力!BL$3</f>
        <v/>
      </c>
      <c r="J3" s="90" t="str">
        <f>男子入力!BM$3</f>
        <v/>
      </c>
    </row>
    <row r="4" spans="2:10" ht="20.149999999999999" customHeight="1" x14ac:dyDescent="0.2">
      <c r="B4" s="176"/>
      <c r="C4" s="88" t="str">
        <f>男子入力!BH$4</f>
        <v/>
      </c>
      <c r="D4" s="89" t="str">
        <f>男子入力!BI$4</f>
        <v/>
      </c>
      <c r="E4" s="90" t="str">
        <f>男子入力!BJ$4</f>
        <v/>
      </c>
      <c r="G4" s="176"/>
      <c r="H4" s="88" t="str">
        <f>男子入力!BK$4</f>
        <v/>
      </c>
      <c r="I4" s="89" t="str">
        <f>男子入力!BL$4</f>
        <v/>
      </c>
      <c r="J4" s="90" t="str">
        <f>男子入力!BM$4</f>
        <v/>
      </c>
    </row>
    <row r="5" spans="2:10" ht="20.149999999999999" customHeight="1" x14ac:dyDescent="0.2">
      <c r="B5" s="176"/>
      <c r="C5" s="88" t="str">
        <f>男子入力!BH$5</f>
        <v/>
      </c>
      <c r="D5" s="89" t="str">
        <f>男子入力!BI$5</f>
        <v/>
      </c>
      <c r="E5" s="90" t="str">
        <f>男子入力!BJ$5</f>
        <v/>
      </c>
      <c r="G5" s="176"/>
      <c r="H5" s="88" t="str">
        <f>男子入力!BK$5</f>
        <v/>
      </c>
      <c r="I5" s="89" t="str">
        <f>男子入力!BL$5</f>
        <v/>
      </c>
      <c r="J5" s="90" t="str">
        <f>男子入力!BM$5</f>
        <v/>
      </c>
    </row>
    <row r="6" spans="2:10" ht="20.149999999999999" customHeight="1" x14ac:dyDescent="0.2">
      <c r="B6" s="176"/>
      <c r="C6" s="88" t="str">
        <f>男子入力!BH$6</f>
        <v/>
      </c>
      <c r="D6" s="89" t="str">
        <f>男子入力!BI$6</f>
        <v/>
      </c>
      <c r="E6" s="90" t="str">
        <f>男子入力!BJ$6</f>
        <v/>
      </c>
      <c r="G6" s="176"/>
      <c r="H6" s="88" t="str">
        <f>男子入力!BK$6</f>
        <v/>
      </c>
      <c r="I6" s="89" t="str">
        <f>男子入力!BL$6</f>
        <v/>
      </c>
      <c r="J6" s="90" t="str">
        <f>男子入力!BM$6</f>
        <v/>
      </c>
    </row>
    <row r="7" spans="2:10" ht="20.149999999999999" customHeight="1" x14ac:dyDescent="0.2">
      <c r="B7" s="176"/>
      <c r="C7" s="88" t="str">
        <f>男子入力!BH$7</f>
        <v/>
      </c>
      <c r="D7" s="89" t="str">
        <f>男子入力!BI$7</f>
        <v/>
      </c>
      <c r="E7" s="90" t="str">
        <f>男子入力!BJ$7</f>
        <v/>
      </c>
      <c r="G7" s="176"/>
      <c r="H7" s="88" t="str">
        <f>男子入力!BK$7</f>
        <v/>
      </c>
      <c r="I7" s="89" t="str">
        <f>男子入力!BL$7</f>
        <v/>
      </c>
      <c r="J7" s="90" t="str">
        <f>男子入力!BM$7</f>
        <v/>
      </c>
    </row>
    <row r="8" spans="2:10" ht="20.149999999999999" customHeight="1" thickBot="1" x14ac:dyDescent="0.25">
      <c r="B8" s="177"/>
      <c r="C8" s="92" t="str">
        <f>男子入力!BH$8</f>
        <v/>
      </c>
      <c r="D8" s="93" t="str">
        <f>男子入力!BI$8</f>
        <v/>
      </c>
      <c r="E8" s="94" t="str">
        <f>男子入力!BJ$8</f>
        <v/>
      </c>
      <c r="G8" s="177"/>
      <c r="H8" s="92" t="str">
        <f>男子入力!BK$8</f>
        <v/>
      </c>
      <c r="I8" s="93" t="str">
        <f>男子入力!BL$8</f>
        <v/>
      </c>
      <c r="J8" s="94" t="str">
        <f>男子入力!BM$8</f>
        <v/>
      </c>
    </row>
    <row r="9" spans="2:10" ht="19.899999999999999" customHeight="1" thickBot="1" x14ac:dyDescent="0.25">
      <c r="B9" s="91"/>
      <c r="G9" s="91"/>
    </row>
    <row r="10" spans="2:10" s="87" customFormat="1" ht="20.149999999999999" customHeight="1" x14ac:dyDescent="0.2">
      <c r="B10" s="84" t="s">
        <v>109</v>
      </c>
      <c r="C10" s="85"/>
      <c r="D10" s="85" t="s">
        <v>110</v>
      </c>
      <c r="E10" s="86" t="s">
        <v>111</v>
      </c>
      <c r="G10" s="84" t="s">
        <v>109</v>
      </c>
      <c r="H10" s="85"/>
      <c r="I10" s="85" t="s">
        <v>110</v>
      </c>
      <c r="J10" s="86" t="s">
        <v>111</v>
      </c>
    </row>
    <row r="11" spans="2:10" ht="20.149999999999999" customHeight="1" x14ac:dyDescent="0.2">
      <c r="B11" s="175" t="str">
        <f>男子入力!BN$2</f>
        <v>0C</v>
      </c>
      <c r="C11" s="88" t="str">
        <f>男子入力!BN$3</f>
        <v/>
      </c>
      <c r="D11" s="89" t="str">
        <f>男子入力!BO$3</f>
        <v/>
      </c>
      <c r="E11" s="90" t="str">
        <f>男子入力!BP$3</f>
        <v/>
      </c>
      <c r="G11" s="175" t="str">
        <f>男子入力!BQ2</f>
        <v>0D</v>
      </c>
      <c r="H11" s="88" t="str">
        <f>男子入力!BQ$3</f>
        <v/>
      </c>
      <c r="I11" s="89" t="str">
        <f>男子入力!BR$3</f>
        <v/>
      </c>
      <c r="J11" s="90" t="str">
        <f>男子入力!BS$3</f>
        <v/>
      </c>
    </row>
    <row r="12" spans="2:10" ht="20.149999999999999" customHeight="1" x14ac:dyDescent="0.2">
      <c r="B12" s="176"/>
      <c r="C12" s="88" t="str">
        <f>男子入力!BN$4</f>
        <v/>
      </c>
      <c r="D12" s="89" t="str">
        <f>男子入力!BO$4</f>
        <v/>
      </c>
      <c r="E12" s="90" t="str">
        <f>男子入力!BP$4</f>
        <v/>
      </c>
      <c r="G12" s="176"/>
      <c r="H12" s="88" t="str">
        <f>男子入力!BQ$4</f>
        <v/>
      </c>
      <c r="I12" s="89" t="str">
        <f>男子入力!BR$4</f>
        <v/>
      </c>
      <c r="J12" s="90" t="str">
        <f>男子入力!BS$4</f>
        <v/>
      </c>
    </row>
    <row r="13" spans="2:10" ht="20.149999999999999" customHeight="1" x14ac:dyDescent="0.2">
      <c r="B13" s="176"/>
      <c r="C13" s="88" t="str">
        <f>男子入力!BN$5</f>
        <v/>
      </c>
      <c r="D13" s="89" t="str">
        <f>男子入力!BO$5</f>
        <v/>
      </c>
      <c r="E13" s="90" t="str">
        <f>男子入力!BP$5</f>
        <v/>
      </c>
      <c r="G13" s="176"/>
      <c r="H13" s="88" t="str">
        <f>男子入力!BQ$5</f>
        <v/>
      </c>
      <c r="I13" s="89" t="str">
        <f>男子入力!BR$5</f>
        <v/>
      </c>
      <c r="J13" s="90" t="str">
        <f>男子入力!BS$5</f>
        <v/>
      </c>
    </row>
    <row r="14" spans="2:10" ht="20.149999999999999" customHeight="1" x14ac:dyDescent="0.2">
      <c r="B14" s="176"/>
      <c r="C14" s="88" t="str">
        <f>男子入力!BN$6</f>
        <v/>
      </c>
      <c r="D14" s="89" t="str">
        <f>男子入力!BO$6</f>
        <v/>
      </c>
      <c r="E14" s="90" t="str">
        <f>男子入力!BP$6</f>
        <v/>
      </c>
      <c r="G14" s="176"/>
      <c r="H14" s="88" t="str">
        <f>男子入力!BQ$6</f>
        <v/>
      </c>
      <c r="I14" s="89" t="str">
        <f>男子入力!BR$6</f>
        <v/>
      </c>
      <c r="J14" s="90" t="str">
        <f>男子入力!BS$6</f>
        <v/>
      </c>
    </row>
    <row r="15" spans="2:10" ht="20.149999999999999" customHeight="1" x14ac:dyDescent="0.2">
      <c r="B15" s="176"/>
      <c r="C15" s="88" t="str">
        <f>男子入力!BN$7</f>
        <v/>
      </c>
      <c r="D15" s="89" t="str">
        <f>男子入力!BO$7</f>
        <v/>
      </c>
      <c r="E15" s="90" t="str">
        <f>男子入力!BP$7</f>
        <v/>
      </c>
      <c r="G15" s="176"/>
      <c r="H15" s="88" t="str">
        <f>男子入力!BQ$7</f>
        <v/>
      </c>
      <c r="I15" s="89" t="str">
        <f>男子入力!BR$7</f>
        <v/>
      </c>
      <c r="J15" s="90" t="str">
        <f>男子入力!BS$7</f>
        <v/>
      </c>
    </row>
    <row r="16" spans="2:10" ht="20.149999999999999" customHeight="1" thickBot="1" x14ac:dyDescent="0.25">
      <c r="B16" s="177"/>
      <c r="C16" s="92" t="str">
        <f>男子入力!BN$8</f>
        <v/>
      </c>
      <c r="D16" s="93" t="str">
        <f>男子入力!BO$8</f>
        <v/>
      </c>
      <c r="E16" s="94" t="str">
        <f>男子入力!BP$8</f>
        <v/>
      </c>
      <c r="G16" s="177"/>
      <c r="H16" s="92" t="str">
        <f>男子入力!BQ$8</f>
        <v/>
      </c>
      <c r="I16" s="93" t="str">
        <f>男子入力!BR$8</f>
        <v/>
      </c>
      <c r="J16" s="94" t="str">
        <f>男子入力!BS$8</f>
        <v/>
      </c>
    </row>
    <row r="17" spans="2:10" ht="19.899999999999999" customHeight="1" thickBot="1" x14ac:dyDescent="0.25">
      <c r="B17" s="91"/>
      <c r="G17" s="91"/>
    </row>
    <row r="18" spans="2:10" s="118" customFormat="1" ht="20.149999999999999" customHeight="1" x14ac:dyDescent="0.2">
      <c r="B18" s="119" t="s">
        <v>109</v>
      </c>
      <c r="C18" s="120"/>
      <c r="D18" s="120" t="s">
        <v>110</v>
      </c>
      <c r="E18" s="121" t="s">
        <v>111</v>
      </c>
      <c r="G18" s="119" t="s">
        <v>109</v>
      </c>
      <c r="H18" s="120"/>
      <c r="I18" s="120" t="s">
        <v>110</v>
      </c>
      <c r="J18" s="121" t="s">
        <v>111</v>
      </c>
    </row>
    <row r="19" spans="2:10" s="122" customFormat="1" ht="20.149999999999999" customHeight="1" x14ac:dyDescent="0.2">
      <c r="B19" s="172" t="str">
        <f>男子入力!BT$2</f>
        <v>0E</v>
      </c>
      <c r="C19" s="123" t="str">
        <f>男子入力!BT$3</f>
        <v/>
      </c>
      <c r="D19" s="124" t="str">
        <f>男子入力!BU$3</f>
        <v/>
      </c>
      <c r="E19" s="125" t="str">
        <f>男子入力!BV$3</f>
        <v/>
      </c>
      <c r="G19" s="172" t="str">
        <f>男子入力!BW2</f>
        <v>0F</v>
      </c>
      <c r="H19" s="123" t="str">
        <f>男子入力!BW3</f>
        <v/>
      </c>
      <c r="I19" s="124" t="str">
        <f>男子入力!BX3</f>
        <v/>
      </c>
      <c r="J19" s="125" t="str">
        <f>男子入力!BY3</f>
        <v/>
      </c>
    </row>
    <row r="20" spans="2:10" s="122" customFormat="1" ht="20.149999999999999" customHeight="1" x14ac:dyDescent="0.2">
      <c r="B20" s="173"/>
      <c r="C20" s="123" t="str">
        <f>男子入力!BT$4</f>
        <v/>
      </c>
      <c r="D20" s="124" t="str">
        <f>男子入力!BU$4</f>
        <v/>
      </c>
      <c r="E20" s="125" t="str">
        <f>男子入力!BV$4</f>
        <v/>
      </c>
      <c r="G20" s="173"/>
      <c r="H20" s="123" t="str">
        <f>男子入力!BW4</f>
        <v/>
      </c>
      <c r="I20" s="124" t="str">
        <f>男子入力!BX4</f>
        <v/>
      </c>
      <c r="J20" s="125" t="str">
        <f>男子入力!BY4</f>
        <v/>
      </c>
    </row>
    <row r="21" spans="2:10" s="122" customFormat="1" ht="20.149999999999999" customHeight="1" x14ac:dyDescent="0.2">
      <c r="B21" s="173"/>
      <c r="C21" s="123" t="str">
        <f>男子入力!BT$5</f>
        <v/>
      </c>
      <c r="D21" s="124" t="str">
        <f>男子入力!BU$5</f>
        <v/>
      </c>
      <c r="E21" s="125" t="str">
        <f>男子入力!BV$5</f>
        <v/>
      </c>
      <c r="G21" s="173"/>
      <c r="H21" s="123" t="str">
        <f>男子入力!BW5</f>
        <v/>
      </c>
      <c r="I21" s="124" t="str">
        <f>男子入力!BX5</f>
        <v/>
      </c>
      <c r="J21" s="125" t="str">
        <f>男子入力!BY5</f>
        <v/>
      </c>
    </row>
    <row r="22" spans="2:10" s="122" customFormat="1" ht="20.149999999999999" customHeight="1" x14ac:dyDescent="0.2">
      <c r="B22" s="173"/>
      <c r="C22" s="123" t="str">
        <f>男子入力!BT$6</f>
        <v/>
      </c>
      <c r="D22" s="124" t="str">
        <f>男子入力!BU$6</f>
        <v/>
      </c>
      <c r="E22" s="125" t="str">
        <f>男子入力!BV$6</f>
        <v/>
      </c>
      <c r="G22" s="173"/>
      <c r="H22" s="123" t="str">
        <f>男子入力!BW6</f>
        <v/>
      </c>
      <c r="I22" s="124" t="str">
        <f>男子入力!BX6</f>
        <v/>
      </c>
      <c r="J22" s="125" t="str">
        <f>男子入力!BY6</f>
        <v/>
      </c>
    </row>
    <row r="23" spans="2:10" s="122" customFormat="1" ht="20.149999999999999" customHeight="1" x14ac:dyDescent="0.2">
      <c r="B23" s="173"/>
      <c r="C23" s="123" t="str">
        <f>男子入力!BT$7</f>
        <v/>
      </c>
      <c r="D23" s="124" t="str">
        <f>男子入力!BU$7</f>
        <v/>
      </c>
      <c r="E23" s="125" t="str">
        <f>男子入力!BV$7</f>
        <v/>
      </c>
      <c r="G23" s="173"/>
      <c r="H23" s="123" t="str">
        <f>男子入力!BW7</f>
        <v/>
      </c>
      <c r="I23" s="124" t="str">
        <f>男子入力!BX7</f>
        <v/>
      </c>
      <c r="J23" s="125" t="str">
        <f>男子入力!BY7</f>
        <v/>
      </c>
    </row>
    <row r="24" spans="2:10" s="122" customFormat="1" ht="20.149999999999999" customHeight="1" thickBot="1" x14ac:dyDescent="0.25">
      <c r="B24" s="174"/>
      <c r="C24" s="126" t="str">
        <f>男子入力!BT$8</f>
        <v/>
      </c>
      <c r="D24" s="127" t="str">
        <f>男子入力!BU$8</f>
        <v/>
      </c>
      <c r="E24" s="128" t="str">
        <f>男子入力!BV$8</f>
        <v/>
      </c>
      <c r="G24" s="174"/>
      <c r="H24" s="126" t="str">
        <f>男子入力!BW8</f>
        <v/>
      </c>
      <c r="I24" s="127" t="str">
        <f>男子入力!BX8</f>
        <v/>
      </c>
      <c r="J24" s="128" t="str">
        <f>男子入力!BY8</f>
        <v/>
      </c>
    </row>
    <row r="25" spans="2:10" s="122" customFormat="1" ht="13.5" thickBot="1" x14ac:dyDescent="0.25"/>
    <row r="26" spans="2:10" s="118" customFormat="1" ht="20.149999999999999" customHeight="1" x14ac:dyDescent="0.2">
      <c r="B26" s="119" t="s">
        <v>109</v>
      </c>
      <c r="C26" s="120"/>
      <c r="D26" s="120" t="s">
        <v>110</v>
      </c>
      <c r="E26" s="121" t="s">
        <v>111</v>
      </c>
      <c r="G26" s="119" t="s">
        <v>109</v>
      </c>
      <c r="H26" s="120"/>
      <c r="I26" s="120" t="s">
        <v>110</v>
      </c>
      <c r="J26" s="121" t="s">
        <v>111</v>
      </c>
    </row>
    <row r="27" spans="2:10" s="122" customFormat="1" ht="20.149999999999999" customHeight="1" x14ac:dyDescent="0.2">
      <c r="B27" s="172" t="str">
        <f>男子入力!BZ2</f>
        <v>0G</v>
      </c>
      <c r="C27" s="123" t="str">
        <f>男子入力!BZ3</f>
        <v/>
      </c>
      <c r="D27" s="124" t="str">
        <f>男子入力!CA3</f>
        <v/>
      </c>
      <c r="E27" s="125" t="str">
        <f>男子入力!CB3</f>
        <v/>
      </c>
      <c r="G27" s="172" t="str">
        <f>男子入力!CC2</f>
        <v>0H</v>
      </c>
      <c r="H27" s="123" t="str">
        <f>男子入力!CC3</f>
        <v/>
      </c>
      <c r="I27" s="124" t="str">
        <f>男子入力!CD3</f>
        <v/>
      </c>
      <c r="J27" s="125" t="str">
        <f>男子入力!CE3</f>
        <v/>
      </c>
    </row>
    <row r="28" spans="2:10" s="122" customFormat="1" ht="20.149999999999999" customHeight="1" x14ac:dyDescent="0.2">
      <c r="B28" s="173"/>
      <c r="C28" s="123" t="str">
        <f>男子入力!BZ4</f>
        <v/>
      </c>
      <c r="D28" s="124" t="str">
        <f>男子入力!CA4</f>
        <v/>
      </c>
      <c r="E28" s="125" t="str">
        <f>男子入力!CB4</f>
        <v/>
      </c>
      <c r="G28" s="173"/>
      <c r="H28" s="123" t="str">
        <f>男子入力!CC4</f>
        <v/>
      </c>
      <c r="I28" s="124" t="str">
        <f>男子入力!CD4</f>
        <v/>
      </c>
      <c r="J28" s="125" t="str">
        <f>男子入力!CE4</f>
        <v/>
      </c>
    </row>
    <row r="29" spans="2:10" s="122" customFormat="1" ht="20.149999999999999" customHeight="1" x14ac:dyDescent="0.2">
      <c r="B29" s="173"/>
      <c r="C29" s="123" t="str">
        <f>男子入力!BZ5</f>
        <v/>
      </c>
      <c r="D29" s="124" t="str">
        <f>男子入力!CA5</f>
        <v/>
      </c>
      <c r="E29" s="125" t="str">
        <f>男子入力!CB5</f>
        <v/>
      </c>
      <c r="G29" s="173"/>
      <c r="H29" s="123" t="str">
        <f>男子入力!CC5</f>
        <v/>
      </c>
      <c r="I29" s="124" t="str">
        <f>男子入力!CD5</f>
        <v/>
      </c>
      <c r="J29" s="125" t="str">
        <f>男子入力!CE5</f>
        <v/>
      </c>
    </row>
    <row r="30" spans="2:10" s="122" customFormat="1" ht="20.149999999999999" customHeight="1" x14ac:dyDescent="0.2">
      <c r="B30" s="173"/>
      <c r="C30" s="123" t="str">
        <f>男子入力!BZ6</f>
        <v/>
      </c>
      <c r="D30" s="124" t="str">
        <f>男子入力!CA6</f>
        <v/>
      </c>
      <c r="E30" s="125" t="str">
        <f>男子入力!CB6</f>
        <v/>
      </c>
      <c r="G30" s="173"/>
      <c r="H30" s="123" t="str">
        <f>男子入力!CC6</f>
        <v/>
      </c>
      <c r="I30" s="124" t="str">
        <f>男子入力!CD6</f>
        <v/>
      </c>
      <c r="J30" s="125" t="str">
        <f>男子入力!CE6</f>
        <v/>
      </c>
    </row>
    <row r="31" spans="2:10" s="122" customFormat="1" ht="20.149999999999999" customHeight="1" x14ac:dyDescent="0.2">
      <c r="B31" s="173"/>
      <c r="C31" s="123" t="str">
        <f>男子入力!BZ7</f>
        <v/>
      </c>
      <c r="D31" s="124" t="str">
        <f>男子入力!CA7</f>
        <v/>
      </c>
      <c r="E31" s="125" t="str">
        <f>男子入力!CB7</f>
        <v/>
      </c>
      <c r="G31" s="173"/>
      <c r="H31" s="123" t="str">
        <f>男子入力!CC7</f>
        <v/>
      </c>
      <c r="I31" s="124" t="str">
        <f>男子入力!CD7</f>
        <v/>
      </c>
      <c r="J31" s="125" t="str">
        <f>男子入力!CE7</f>
        <v/>
      </c>
    </row>
    <row r="32" spans="2:10" s="122" customFormat="1" ht="20.149999999999999" customHeight="1" thickBot="1" x14ac:dyDescent="0.25">
      <c r="B32" s="174"/>
      <c r="C32" s="126" t="str">
        <f>男子入力!BZ8</f>
        <v/>
      </c>
      <c r="D32" s="127" t="str">
        <f>男子入力!CA8</f>
        <v/>
      </c>
      <c r="E32" s="128" t="str">
        <f>男子入力!CB8</f>
        <v/>
      </c>
      <c r="G32" s="174"/>
      <c r="H32" s="126" t="str">
        <f>男子入力!CC8</f>
        <v/>
      </c>
      <c r="I32" s="127" t="str">
        <f>男子入力!CD8</f>
        <v/>
      </c>
      <c r="J32" s="128" t="str">
        <f>男子入力!CE8</f>
        <v/>
      </c>
    </row>
    <row r="33" spans="2:10" s="122" customFormat="1" ht="19.899999999999999" customHeight="1" thickBot="1" x14ac:dyDescent="0.25">
      <c r="B33" s="129"/>
      <c r="G33" s="129"/>
    </row>
    <row r="34" spans="2:10" s="118" customFormat="1" ht="20.149999999999999" customHeight="1" x14ac:dyDescent="0.2">
      <c r="B34" s="119" t="s">
        <v>109</v>
      </c>
      <c r="C34" s="120"/>
      <c r="D34" s="120" t="s">
        <v>110</v>
      </c>
      <c r="E34" s="121" t="s">
        <v>111</v>
      </c>
      <c r="G34" s="119" t="s">
        <v>109</v>
      </c>
      <c r="H34" s="120"/>
      <c r="I34" s="120" t="s">
        <v>110</v>
      </c>
      <c r="J34" s="121" t="s">
        <v>111</v>
      </c>
    </row>
    <row r="35" spans="2:10" s="122" customFormat="1" ht="20.149999999999999" customHeight="1" x14ac:dyDescent="0.2">
      <c r="B35" s="172" t="str">
        <f>男子入力!CF2</f>
        <v>0I</v>
      </c>
      <c r="C35" s="123" t="str">
        <f>男子入力!CF3</f>
        <v/>
      </c>
      <c r="D35" s="124" t="str">
        <f>男子入力!CG3</f>
        <v/>
      </c>
      <c r="E35" s="125" t="str">
        <f>男子入力!CH3</f>
        <v/>
      </c>
      <c r="G35" s="172" t="str">
        <f>男子入力!CI2</f>
        <v>0J</v>
      </c>
      <c r="H35" s="123" t="str">
        <f>男子入力!CI3</f>
        <v/>
      </c>
      <c r="I35" s="124" t="str">
        <f>男子入力!CJ3</f>
        <v/>
      </c>
      <c r="J35" s="125" t="str">
        <f>男子入力!CK3</f>
        <v/>
      </c>
    </row>
    <row r="36" spans="2:10" s="122" customFormat="1" ht="20.149999999999999" customHeight="1" x14ac:dyDescent="0.2">
      <c r="B36" s="173"/>
      <c r="C36" s="123" t="str">
        <f>男子入力!CF4</f>
        <v/>
      </c>
      <c r="D36" s="124" t="str">
        <f>男子入力!CG4</f>
        <v/>
      </c>
      <c r="E36" s="125" t="str">
        <f>男子入力!CH4</f>
        <v/>
      </c>
      <c r="G36" s="173"/>
      <c r="H36" s="123" t="str">
        <f>男子入力!CI4</f>
        <v/>
      </c>
      <c r="I36" s="124" t="str">
        <f>男子入力!CJ4</f>
        <v/>
      </c>
      <c r="J36" s="125" t="str">
        <f>男子入力!CK4</f>
        <v/>
      </c>
    </row>
    <row r="37" spans="2:10" s="122" customFormat="1" ht="20.149999999999999" customHeight="1" x14ac:dyDescent="0.2">
      <c r="B37" s="173"/>
      <c r="C37" s="123" t="str">
        <f>男子入力!CF5</f>
        <v/>
      </c>
      <c r="D37" s="124" t="str">
        <f>男子入力!CG5</f>
        <v/>
      </c>
      <c r="E37" s="125" t="str">
        <f>男子入力!CH5</f>
        <v/>
      </c>
      <c r="G37" s="173"/>
      <c r="H37" s="123" t="str">
        <f>男子入力!CI5</f>
        <v/>
      </c>
      <c r="I37" s="124" t="str">
        <f>男子入力!CJ5</f>
        <v/>
      </c>
      <c r="J37" s="125" t="str">
        <f>男子入力!CK5</f>
        <v/>
      </c>
    </row>
    <row r="38" spans="2:10" s="122" customFormat="1" ht="20.149999999999999" customHeight="1" x14ac:dyDescent="0.2">
      <c r="B38" s="173"/>
      <c r="C38" s="123" t="str">
        <f>男子入力!CF6</f>
        <v/>
      </c>
      <c r="D38" s="124" t="str">
        <f>男子入力!CG6</f>
        <v/>
      </c>
      <c r="E38" s="125" t="str">
        <f>男子入力!CH6</f>
        <v/>
      </c>
      <c r="G38" s="173"/>
      <c r="H38" s="123" t="str">
        <f>男子入力!CI6</f>
        <v/>
      </c>
      <c r="I38" s="124" t="str">
        <f>男子入力!CJ6</f>
        <v/>
      </c>
      <c r="J38" s="125" t="str">
        <f>男子入力!CK6</f>
        <v/>
      </c>
    </row>
    <row r="39" spans="2:10" s="122" customFormat="1" ht="20.149999999999999" customHeight="1" x14ac:dyDescent="0.2">
      <c r="B39" s="173"/>
      <c r="C39" s="123" t="str">
        <f>男子入力!CF7</f>
        <v/>
      </c>
      <c r="D39" s="124" t="str">
        <f>男子入力!CG7</f>
        <v/>
      </c>
      <c r="E39" s="125" t="str">
        <f>男子入力!CH7</f>
        <v/>
      </c>
      <c r="G39" s="173"/>
      <c r="H39" s="123" t="str">
        <f>男子入力!CI7</f>
        <v/>
      </c>
      <c r="I39" s="124" t="str">
        <f>男子入力!CJ7</f>
        <v/>
      </c>
      <c r="J39" s="125" t="str">
        <f>男子入力!CK7</f>
        <v/>
      </c>
    </row>
    <row r="40" spans="2:10" s="122" customFormat="1" ht="20.149999999999999" customHeight="1" thickBot="1" x14ac:dyDescent="0.25">
      <c r="B40" s="174"/>
      <c r="C40" s="126" t="str">
        <f>男子入力!CF8</f>
        <v/>
      </c>
      <c r="D40" s="127" t="str">
        <f>男子入力!CG8</f>
        <v/>
      </c>
      <c r="E40" s="128" t="str">
        <f>男子入力!CH8</f>
        <v/>
      </c>
      <c r="G40" s="174"/>
      <c r="H40" s="126" t="str">
        <f>男子入力!CI8</f>
        <v/>
      </c>
      <c r="I40" s="127" t="str">
        <f>男子入力!CJ8</f>
        <v/>
      </c>
      <c r="J40" s="128" t="str">
        <f>男子入力!CK8</f>
        <v/>
      </c>
    </row>
  </sheetData>
  <mergeCells count="10">
    <mergeCell ref="B3:B8"/>
    <mergeCell ref="G3:G8"/>
    <mergeCell ref="G19:G24"/>
    <mergeCell ref="B27:B32"/>
    <mergeCell ref="G27:G32"/>
    <mergeCell ref="B35:B40"/>
    <mergeCell ref="G35:G40"/>
    <mergeCell ref="B11:B16"/>
    <mergeCell ref="G11:G16"/>
    <mergeCell ref="B19:B24"/>
  </mergeCells>
  <phoneticPr fontId="1"/>
  <pageMargins left="0.34" right="0.15" top="0.5" bottom="0.41" header="0.51200000000000001" footer="0.51200000000000001"/>
  <pageSetup paperSize="9" scale="87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"/>
  <sheetViews>
    <sheetView showZeros="0" view="pageBreakPreview" topLeftCell="A40" zoomScaleNormal="70" zoomScaleSheetLayoutView="100" workbookViewId="0">
      <selection activeCell="F102" sqref="F102"/>
    </sheetView>
  </sheetViews>
  <sheetFormatPr defaultColWidth="9" defaultRowHeight="13" x14ac:dyDescent="0.2"/>
  <cols>
    <col min="1" max="1" width="4.453125" style="83" customWidth="1"/>
    <col min="2" max="2" width="13.08984375" style="83" customWidth="1"/>
    <col min="3" max="4" width="15.6328125" style="83" customWidth="1"/>
    <col min="5" max="5" width="4.453125" style="83" customWidth="1"/>
    <col min="6" max="6" width="13.08984375" style="83" customWidth="1"/>
    <col min="7" max="8" width="15.6328125" style="83" customWidth="1"/>
    <col min="9" max="16384" width="9" style="81"/>
  </cols>
  <sheetData>
    <row r="1" spans="1:9" ht="14.25" customHeight="1" x14ac:dyDescent="0.2">
      <c r="A1" s="178" t="s">
        <v>102</v>
      </c>
      <c r="B1" s="80" t="s">
        <v>103</v>
      </c>
      <c r="C1" s="80" t="s">
        <v>104</v>
      </c>
      <c r="D1" s="80" t="s">
        <v>105</v>
      </c>
      <c r="E1" s="178" t="s">
        <v>102</v>
      </c>
      <c r="F1" s="80" t="s">
        <v>103</v>
      </c>
      <c r="G1" s="80" t="s">
        <v>104</v>
      </c>
      <c r="H1" s="80" t="s">
        <v>105</v>
      </c>
    </row>
    <row r="2" spans="1:9" s="83" customFormat="1" ht="24" customHeight="1" x14ac:dyDescent="0.2">
      <c r="A2" s="178"/>
      <c r="B2" s="82">
        <f>男子入力!$C$4</f>
        <v>0</v>
      </c>
      <c r="C2" s="83">
        <f>男子入力!$D$4</f>
        <v>0</v>
      </c>
      <c r="D2" s="82" t="str">
        <f>男子入力!$B$4&amp;男子入力!$F$4</f>
        <v>0</v>
      </c>
      <c r="E2" s="178"/>
      <c r="F2" s="82">
        <f>男子入力!$C$5</f>
        <v>0</v>
      </c>
      <c r="G2" s="83">
        <f>男子入力!$D$5</f>
        <v>0</v>
      </c>
      <c r="H2" s="82" t="str">
        <f>男子入力!$B$5&amp;男子入力!$F$5</f>
        <v>0</v>
      </c>
      <c r="I2" s="83">
        <v>45</v>
      </c>
    </row>
    <row r="3" spans="1:9" s="83" customFormat="1" ht="18" customHeight="1" x14ac:dyDescent="0.2">
      <c r="A3" s="178"/>
      <c r="B3" s="82" t="s">
        <v>3</v>
      </c>
      <c r="C3" s="82">
        <f>男子入力!$E$4</f>
        <v>0</v>
      </c>
      <c r="D3" s="82"/>
      <c r="E3" s="178"/>
      <c r="F3" s="82" t="s">
        <v>3</v>
      </c>
      <c r="G3" s="82">
        <f>男子入力!$E$5</f>
        <v>0</v>
      </c>
      <c r="H3" s="82"/>
    </row>
    <row r="4" spans="1:9" s="83" customFormat="1" ht="24" customHeight="1" x14ac:dyDescent="0.2">
      <c r="A4" s="178"/>
      <c r="B4" s="82" t="s">
        <v>106</v>
      </c>
      <c r="C4" s="179">
        <f>男子入力!$H$4</f>
        <v>0</v>
      </c>
      <c r="D4" s="179"/>
      <c r="E4" s="178"/>
      <c r="F4" s="82" t="s">
        <v>106</v>
      </c>
      <c r="G4" s="179">
        <f>男子入力!$H$5</f>
        <v>0</v>
      </c>
      <c r="H4" s="179"/>
    </row>
    <row r="5" spans="1:9" ht="14.25" customHeight="1" x14ac:dyDescent="0.2">
      <c r="A5" s="178" t="s">
        <v>102</v>
      </c>
      <c r="B5" s="80" t="s">
        <v>103</v>
      </c>
      <c r="C5" s="80" t="s">
        <v>104</v>
      </c>
      <c r="D5" s="80" t="s">
        <v>105</v>
      </c>
      <c r="E5" s="178" t="s">
        <v>102</v>
      </c>
      <c r="F5" s="80" t="s">
        <v>103</v>
      </c>
      <c r="G5" s="80" t="s">
        <v>104</v>
      </c>
      <c r="H5" s="80" t="s">
        <v>105</v>
      </c>
    </row>
    <row r="6" spans="1:9" s="83" customFormat="1" ht="24" customHeight="1" x14ac:dyDescent="0.2">
      <c r="A6" s="178"/>
      <c r="B6" s="82">
        <f>男子入力!$C$6</f>
        <v>0</v>
      </c>
      <c r="C6" s="83">
        <f>男子入力!$D$6</f>
        <v>0</v>
      </c>
      <c r="D6" s="82" t="str">
        <f>男子入力!$B$6&amp;男子入力!$F$6</f>
        <v>0</v>
      </c>
      <c r="E6" s="178"/>
      <c r="F6" s="82">
        <f>男子入力!$C$7</f>
        <v>0</v>
      </c>
      <c r="G6" s="83">
        <f>男子入力!$D$7</f>
        <v>0</v>
      </c>
      <c r="H6" s="82" t="str">
        <f>男子入力!$B$7&amp;男子入力!$F$7</f>
        <v>0</v>
      </c>
      <c r="I6" s="83">
        <v>67</v>
      </c>
    </row>
    <row r="7" spans="1:9" s="83" customFormat="1" ht="18" customHeight="1" x14ac:dyDescent="0.2">
      <c r="A7" s="178"/>
      <c r="B7" s="82" t="s">
        <v>3</v>
      </c>
      <c r="C7" s="82">
        <f>男子入力!$E$6</f>
        <v>0</v>
      </c>
      <c r="D7" s="82"/>
      <c r="E7" s="178"/>
      <c r="F7" s="82" t="s">
        <v>3</v>
      </c>
      <c r="G7" s="82">
        <f>男子入力!$E$7</f>
        <v>0</v>
      </c>
      <c r="H7" s="82"/>
    </row>
    <row r="8" spans="1:9" s="83" customFormat="1" ht="24" customHeight="1" x14ac:dyDescent="0.2">
      <c r="A8" s="178"/>
      <c r="B8" s="82" t="s">
        <v>106</v>
      </c>
      <c r="C8" s="179">
        <f>男子入力!$H$6</f>
        <v>0</v>
      </c>
      <c r="D8" s="179"/>
      <c r="E8" s="178"/>
      <c r="F8" s="82" t="s">
        <v>106</v>
      </c>
      <c r="G8" s="179">
        <f>男子入力!$H$7</f>
        <v>0</v>
      </c>
      <c r="H8" s="179"/>
    </row>
    <row r="9" spans="1:9" ht="14.25" customHeight="1" x14ac:dyDescent="0.2">
      <c r="A9" s="178" t="s">
        <v>102</v>
      </c>
      <c r="B9" s="80" t="s">
        <v>103</v>
      </c>
      <c r="C9" s="80" t="s">
        <v>104</v>
      </c>
      <c r="D9" s="80" t="s">
        <v>105</v>
      </c>
      <c r="E9" s="178" t="s">
        <v>102</v>
      </c>
      <c r="F9" s="80" t="s">
        <v>103</v>
      </c>
      <c r="G9" s="80" t="s">
        <v>104</v>
      </c>
      <c r="H9" s="80" t="s">
        <v>105</v>
      </c>
    </row>
    <row r="10" spans="1:9" s="83" customFormat="1" ht="24" customHeight="1" x14ac:dyDescent="0.2">
      <c r="A10" s="178"/>
      <c r="B10" s="82">
        <f>男子入力!$C$8</f>
        <v>0</v>
      </c>
      <c r="C10" s="83">
        <f>男子入力!$D$8</f>
        <v>0</v>
      </c>
      <c r="D10" s="82" t="str">
        <f>男子入力!$B$8&amp;男子入力!$F$8</f>
        <v>0</v>
      </c>
      <c r="E10" s="178"/>
      <c r="F10" s="82">
        <f>男子入力!$C$9</f>
        <v>0</v>
      </c>
      <c r="G10" s="83">
        <f>男子入力!$D$9</f>
        <v>0</v>
      </c>
      <c r="H10" s="82" t="str">
        <f>男子入力!$B$9&amp;男子入力!$F$9</f>
        <v>0</v>
      </c>
      <c r="I10" s="83">
        <v>89</v>
      </c>
    </row>
    <row r="11" spans="1:9" s="83" customFormat="1" ht="18" customHeight="1" x14ac:dyDescent="0.2">
      <c r="A11" s="178"/>
      <c r="B11" s="82" t="s">
        <v>3</v>
      </c>
      <c r="C11" s="82">
        <f>男子入力!$E$8</f>
        <v>0</v>
      </c>
      <c r="D11" s="82"/>
      <c r="E11" s="178"/>
      <c r="F11" s="82" t="s">
        <v>3</v>
      </c>
      <c r="G11" s="82">
        <f>男子入力!$E$9</f>
        <v>0</v>
      </c>
      <c r="H11" s="82"/>
    </row>
    <row r="12" spans="1:9" s="83" customFormat="1" ht="24" customHeight="1" x14ac:dyDescent="0.2">
      <c r="A12" s="178"/>
      <c r="B12" s="82" t="s">
        <v>106</v>
      </c>
      <c r="C12" s="179">
        <f>男子入力!$H$8</f>
        <v>0</v>
      </c>
      <c r="D12" s="179"/>
      <c r="E12" s="178"/>
      <c r="F12" s="82" t="s">
        <v>106</v>
      </c>
      <c r="G12" s="179">
        <f>男子入力!$H$9</f>
        <v>0</v>
      </c>
      <c r="H12" s="179"/>
    </row>
    <row r="13" spans="1:9" ht="14.25" customHeight="1" x14ac:dyDescent="0.2">
      <c r="A13" s="178" t="s">
        <v>102</v>
      </c>
      <c r="B13" s="80" t="s">
        <v>103</v>
      </c>
      <c r="C13" s="80" t="s">
        <v>104</v>
      </c>
      <c r="D13" s="80" t="s">
        <v>105</v>
      </c>
      <c r="E13" s="178" t="s">
        <v>107</v>
      </c>
      <c r="F13" s="80" t="s">
        <v>103</v>
      </c>
      <c r="G13" s="80" t="s">
        <v>104</v>
      </c>
      <c r="H13" s="80" t="s">
        <v>105</v>
      </c>
    </row>
    <row r="14" spans="1:9" s="83" customFormat="1" ht="24" customHeight="1" x14ac:dyDescent="0.2">
      <c r="A14" s="178"/>
      <c r="B14" s="82">
        <f>男子入力!$C$10</f>
        <v>0</v>
      </c>
      <c r="C14" s="83">
        <f>男子入力!$D$10</f>
        <v>0</v>
      </c>
      <c r="D14" s="82" t="str">
        <f>男子入力!$B$10&amp;男子入力!$F$10</f>
        <v>0</v>
      </c>
      <c r="E14" s="178"/>
      <c r="F14" s="82">
        <f>男子入力!$C$11</f>
        <v>0</v>
      </c>
      <c r="G14" s="83">
        <f>男子入力!$D$11</f>
        <v>0</v>
      </c>
      <c r="H14" s="82" t="str">
        <f>男子入力!$B$11&amp;男子入力!$F$11</f>
        <v>0</v>
      </c>
      <c r="I14" s="83">
        <v>1011</v>
      </c>
    </row>
    <row r="15" spans="1:9" s="83" customFormat="1" ht="18" customHeight="1" x14ac:dyDescent="0.2">
      <c r="A15" s="178"/>
      <c r="B15" s="82" t="s">
        <v>3</v>
      </c>
      <c r="C15" s="82">
        <f>男子入力!$E$10</f>
        <v>0</v>
      </c>
      <c r="D15" s="82"/>
      <c r="E15" s="178"/>
      <c r="F15" s="82" t="s">
        <v>3</v>
      </c>
      <c r="G15" s="82">
        <f>男子入力!$E$11</f>
        <v>0</v>
      </c>
      <c r="H15" s="82"/>
    </row>
    <row r="16" spans="1:9" s="83" customFormat="1" ht="24" customHeight="1" x14ac:dyDescent="0.2">
      <c r="A16" s="178"/>
      <c r="B16" s="82" t="s">
        <v>106</v>
      </c>
      <c r="C16" s="179">
        <f>男子入力!$H$10</f>
        <v>0</v>
      </c>
      <c r="D16" s="179"/>
      <c r="E16" s="178"/>
      <c r="F16" s="82" t="s">
        <v>106</v>
      </c>
      <c r="G16" s="179">
        <f>男子入力!$H$11</f>
        <v>0</v>
      </c>
      <c r="H16" s="179"/>
    </row>
    <row r="17" spans="1:9" ht="14.25" customHeight="1" x14ac:dyDescent="0.2">
      <c r="A17" s="178" t="s">
        <v>102</v>
      </c>
      <c r="B17" s="80" t="s">
        <v>103</v>
      </c>
      <c r="C17" s="80" t="s">
        <v>104</v>
      </c>
      <c r="D17" s="80" t="s">
        <v>105</v>
      </c>
      <c r="E17" s="178" t="s">
        <v>107</v>
      </c>
      <c r="F17" s="80" t="s">
        <v>103</v>
      </c>
      <c r="G17" s="80" t="s">
        <v>104</v>
      </c>
      <c r="H17" s="80" t="s">
        <v>105</v>
      </c>
    </row>
    <row r="18" spans="1:9" s="83" customFormat="1" ht="24" customHeight="1" x14ac:dyDescent="0.2">
      <c r="A18" s="178"/>
      <c r="B18" s="82">
        <f>男子入力!$C$12</f>
        <v>0</v>
      </c>
      <c r="C18" s="83">
        <f>男子入力!$D$12</f>
        <v>0</v>
      </c>
      <c r="D18" s="82" t="str">
        <f>男子入力!$B$12&amp;男子入力!$F$12</f>
        <v>0</v>
      </c>
      <c r="E18" s="178"/>
      <c r="F18" s="82">
        <f>男子入力!$C$13</f>
        <v>0</v>
      </c>
      <c r="G18" s="83">
        <f>男子入力!$D$13</f>
        <v>0</v>
      </c>
      <c r="H18" s="82" t="str">
        <f>男子入力!$B$13&amp;男子入力!$F$13</f>
        <v>0</v>
      </c>
      <c r="I18" s="83">
        <v>1213</v>
      </c>
    </row>
    <row r="19" spans="1:9" s="83" customFormat="1" ht="18" customHeight="1" x14ac:dyDescent="0.2">
      <c r="A19" s="178"/>
      <c r="B19" s="82" t="s">
        <v>3</v>
      </c>
      <c r="C19" s="82">
        <f>男子入力!$E$12</f>
        <v>0</v>
      </c>
      <c r="D19" s="82"/>
      <c r="E19" s="178"/>
      <c r="F19" s="82" t="s">
        <v>3</v>
      </c>
      <c r="G19" s="82">
        <f>男子入力!$E$13</f>
        <v>0</v>
      </c>
      <c r="H19" s="82"/>
    </row>
    <row r="20" spans="1:9" s="83" customFormat="1" ht="24" customHeight="1" x14ac:dyDescent="0.2">
      <c r="A20" s="178"/>
      <c r="B20" s="82" t="s">
        <v>106</v>
      </c>
      <c r="C20" s="179">
        <f>男子入力!$H$12</f>
        <v>0</v>
      </c>
      <c r="D20" s="179"/>
      <c r="E20" s="178"/>
      <c r="F20" s="82" t="s">
        <v>106</v>
      </c>
      <c r="G20" s="179">
        <f>男子入力!$H$13</f>
        <v>0</v>
      </c>
      <c r="H20" s="179"/>
    </row>
    <row r="21" spans="1:9" ht="14.25" customHeight="1" x14ac:dyDescent="0.2">
      <c r="A21" s="178" t="s">
        <v>108</v>
      </c>
      <c r="B21" s="80" t="s">
        <v>103</v>
      </c>
      <c r="C21" s="80" t="s">
        <v>104</v>
      </c>
      <c r="D21" s="80" t="s">
        <v>105</v>
      </c>
      <c r="E21" s="178" t="s">
        <v>107</v>
      </c>
      <c r="F21" s="80" t="s">
        <v>103</v>
      </c>
      <c r="G21" s="80" t="s">
        <v>104</v>
      </c>
      <c r="H21" s="80" t="s">
        <v>105</v>
      </c>
    </row>
    <row r="22" spans="1:9" s="83" customFormat="1" ht="24" customHeight="1" x14ac:dyDescent="0.2">
      <c r="A22" s="178"/>
      <c r="B22" s="82">
        <f>男子入力!$C$14</f>
        <v>0</v>
      </c>
      <c r="C22" s="83">
        <f>男子入力!$D$14</f>
        <v>0</v>
      </c>
      <c r="D22" s="82" t="str">
        <f>男子入力!$B$14&amp;男子入力!$F$14</f>
        <v>0</v>
      </c>
      <c r="E22" s="178"/>
      <c r="F22" s="82">
        <f>男子入力!$C$15</f>
        <v>0</v>
      </c>
      <c r="G22" s="83">
        <f>男子入力!$D$15</f>
        <v>0</v>
      </c>
      <c r="H22" s="82" t="str">
        <f>男子入力!$B$15&amp;男子入力!$F$15</f>
        <v>0</v>
      </c>
      <c r="I22" s="83">
        <v>1415</v>
      </c>
    </row>
    <row r="23" spans="1:9" s="83" customFormat="1" ht="18" customHeight="1" x14ac:dyDescent="0.2">
      <c r="A23" s="178"/>
      <c r="B23" s="82" t="s">
        <v>3</v>
      </c>
      <c r="C23" s="82">
        <f>男子入力!$E$14</f>
        <v>0</v>
      </c>
      <c r="D23" s="82"/>
      <c r="E23" s="178"/>
      <c r="F23" s="82" t="s">
        <v>3</v>
      </c>
      <c r="G23" s="82">
        <f>男子入力!$E$15</f>
        <v>0</v>
      </c>
      <c r="H23" s="82"/>
    </row>
    <row r="24" spans="1:9" s="83" customFormat="1" ht="24" customHeight="1" x14ac:dyDescent="0.2">
      <c r="A24" s="178"/>
      <c r="B24" s="82" t="s">
        <v>106</v>
      </c>
      <c r="C24" s="179">
        <f>男子入力!$H$14</f>
        <v>0</v>
      </c>
      <c r="D24" s="179"/>
      <c r="E24" s="178"/>
      <c r="F24" s="82" t="s">
        <v>106</v>
      </c>
      <c r="G24" s="179">
        <f>男子入力!$H$15</f>
        <v>0</v>
      </c>
      <c r="H24" s="179"/>
    </row>
    <row r="25" spans="1:9" ht="14.25" customHeight="1" x14ac:dyDescent="0.2">
      <c r="A25" s="178" t="s">
        <v>102</v>
      </c>
      <c r="B25" s="80" t="s">
        <v>103</v>
      </c>
      <c r="C25" s="80" t="s">
        <v>104</v>
      </c>
      <c r="D25" s="80" t="s">
        <v>105</v>
      </c>
      <c r="E25" s="178" t="s">
        <v>102</v>
      </c>
      <c r="F25" s="80" t="s">
        <v>103</v>
      </c>
      <c r="G25" s="80" t="s">
        <v>104</v>
      </c>
      <c r="H25" s="80" t="s">
        <v>105</v>
      </c>
    </row>
    <row r="26" spans="1:9" s="83" customFormat="1" ht="24" customHeight="1" x14ac:dyDescent="0.2">
      <c r="A26" s="178"/>
      <c r="B26" s="82">
        <f>男子入力!$C$16</f>
        <v>0</v>
      </c>
      <c r="C26" s="83">
        <f>男子入力!$D$16</f>
        <v>0</v>
      </c>
      <c r="D26" s="82" t="str">
        <f>男子入力!$B$16&amp;男子入力!$F$16</f>
        <v>0</v>
      </c>
      <c r="E26" s="178"/>
      <c r="F26" s="82">
        <f>男子入力!$C$17</f>
        <v>0</v>
      </c>
      <c r="G26" s="83">
        <f>男子入力!$D$17</f>
        <v>0</v>
      </c>
      <c r="H26" s="82" t="str">
        <f>男子入力!$B$17&amp;男子入力!$F$17</f>
        <v>0</v>
      </c>
      <c r="I26" s="83">
        <v>1617</v>
      </c>
    </row>
    <row r="27" spans="1:9" s="83" customFormat="1" ht="18" customHeight="1" x14ac:dyDescent="0.2">
      <c r="A27" s="178"/>
      <c r="B27" s="82" t="s">
        <v>3</v>
      </c>
      <c r="C27" s="82">
        <f>男子入力!$E$16</f>
        <v>0</v>
      </c>
      <c r="D27" s="82"/>
      <c r="E27" s="178"/>
      <c r="F27" s="82" t="s">
        <v>3</v>
      </c>
      <c r="G27" s="82">
        <f>男子入力!$E$17</f>
        <v>0</v>
      </c>
      <c r="H27" s="82"/>
    </row>
    <row r="28" spans="1:9" s="83" customFormat="1" ht="24" customHeight="1" x14ac:dyDescent="0.2">
      <c r="A28" s="178"/>
      <c r="B28" s="82" t="s">
        <v>106</v>
      </c>
      <c r="C28" s="179">
        <f>男子入力!$H$16</f>
        <v>0</v>
      </c>
      <c r="D28" s="179"/>
      <c r="E28" s="178"/>
      <c r="F28" s="82" t="s">
        <v>106</v>
      </c>
      <c r="G28" s="179">
        <f>男子入力!$H$17</f>
        <v>0</v>
      </c>
      <c r="H28" s="179"/>
    </row>
    <row r="29" spans="1:9" ht="14.25" customHeight="1" x14ac:dyDescent="0.2">
      <c r="A29" s="178" t="s">
        <v>102</v>
      </c>
      <c r="B29" s="80" t="s">
        <v>103</v>
      </c>
      <c r="C29" s="80" t="s">
        <v>104</v>
      </c>
      <c r="D29" s="80" t="s">
        <v>105</v>
      </c>
      <c r="E29" s="178" t="s">
        <v>102</v>
      </c>
      <c r="F29" s="80" t="s">
        <v>103</v>
      </c>
      <c r="G29" s="80" t="s">
        <v>104</v>
      </c>
      <c r="H29" s="80" t="s">
        <v>105</v>
      </c>
    </row>
    <row r="30" spans="1:9" s="83" customFormat="1" ht="24" customHeight="1" x14ac:dyDescent="0.2">
      <c r="A30" s="178"/>
      <c r="B30" s="82">
        <f>男子入力!$C$18</f>
        <v>0</v>
      </c>
      <c r="C30" s="83">
        <f>男子入力!$D$18</f>
        <v>0</v>
      </c>
      <c r="D30" s="82" t="str">
        <f>男子入力!$B$18&amp;男子入力!$F$18</f>
        <v>0</v>
      </c>
      <c r="E30" s="178"/>
      <c r="F30" s="82">
        <f>男子入力!$C$19</f>
        <v>0</v>
      </c>
      <c r="G30" s="83">
        <f>男子入力!$D$19</f>
        <v>0</v>
      </c>
      <c r="H30" s="82" t="str">
        <f>男子入力!$B$19&amp;男子入力!$F$19</f>
        <v>0</v>
      </c>
      <c r="I30" s="83">
        <v>1819</v>
      </c>
    </row>
    <row r="31" spans="1:9" s="83" customFormat="1" ht="18" customHeight="1" x14ac:dyDescent="0.2">
      <c r="A31" s="178"/>
      <c r="B31" s="82" t="s">
        <v>3</v>
      </c>
      <c r="C31" s="82">
        <f>男子入力!$E$18</f>
        <v>0</v>
      </c>
      <c r="D31" s="82"/>
      <c r="E31" s="178"/>
      <c r="F31" s="82" t="s">
        <v>3</v>
      </c>
      <c r="G31" s="82">
        <f>男子入力!$E$19</f>
        <v>0</v>
      </c>
      <c r="H31" s="82"/>
    </row>
    <row r="32" spans="1:9" s="83" customFormat="1" ht="24" customHeight="1" x14ac:dyDescent="0.2">
      <c r="A32" s="178"/>
      <c r="B32" s="82" t="s">
        <v>106</v>
      </c>
      <c r="C32" s="179">
        <f>男子入力!$H$18</f>
        <v>0</v>
      </c>
      <c r="D32" s="179"/>
      <c r="E32" s="178"/>
      <c r="F32" s="82" t="s">
        <v>106</v>
      </c>
      <c r="G32" s="179">
        <f>男子入力!$H$19</f>
        <v>0</v>
      </c>
      <c r="H32" s="179"/>
    </row>
    <row r="33" spans="1:9" ht="14.25" customHeight="1" x14ac:dyDescent="0.2">
      <c r="A33" s="178" t="s">
        <v>102</v>
      </c>
      <c r="B33" s="80" t="s">
        <v>103</v>
      </c>
      <c r="C33" s="80" t="s">
        <v>104</v>
      </c>
      <c r="D33" s="80" t="s">
        <v>105</v>
      </c>
      <c r="E33" s="178" t="s">
        <v>102</v>
      </c>
      <c r="F33" s="80" t="s">
        <v>103</v>
      </c>
      <c r="G33" s="80" t="s">
        <v>104</v>
      </c>
      <c r="H33" s="80" t="s">
        <v>105</v>
      </c>
    </row>
    <row r="34" spans="1:9" s="83" customFormat="1" ht="24" customHeight="1" x14ac:dyDescent="0.2">
      <c r="A34" s="178"/>
      <c r="B34" s="82">
        <f>男子入力!$C$20</f>
        <v>0</v>
      </c>
      <c r="C34" s="83">
        <f>男子入力!$D$20</f>
        <v>0</v>
      </c>
      <c r="D34" s="82" t="str">
        <f>男子入力!$B$20&amp;男子入力!$F$20</f>
        <v>0</v>
      </c>
      <c r="E34" s="178"/>
      <c r="F34" s="82">
        <f>男子入力!$C$21</f>
        <v>0</v>
      </c>
      <c r="G34" s="83">
        <f>男子入力!$D$21</f>
        <v>0</v>
      </c>
      <c r="H34" s="82" t="str">
        <f>男子入力!$B$21&amp;男子入力!$F$21</f>
        <v>0</v>
      </c>
      <c r="I34" s="83">
        <v>2021</v>
      </c>
    </row>
    <row r="35" spans="1:9" s="83" customFormat="1" ht="18" customHeight="1" x14ac:dyDescent="0.2">
      <c r="A35" s="178"/>
      <c r="B35" s="82" t="s">
        <v>3</v>
      </c>
      <c r="C35" s="82">
        <f>男子入力!$E$20</f>
        <v>0</v>
      </c>
      <c r="D35" s="82"/>
      <c r="E35" s="178"/>
      <c r="F35" s="82" t="s">
        <v>3</v>
      </c>
      <c r="G35" s="82">
        <f>男子入力!$E$21</f>
        <v>0</v>
      </c>
      <c r="H35" s="82"/>
    </row>
    <row r="36" spans="1:9" s="83" customFormat="1" ht="24" customHeight="1" x14ac:dyDescent="0.2">
      <c r="A36" s="178"/>
      <c r="B36" s="82" t="s">
        <v>106</v>
      </c>
      <c r="C36" s="179">
        <f>男子入力!$H$20</f>
        <v>0</v>
      </c>
      <c r="D36" s="179"/>
      <c r="E36" s="178"/>
      <c r="F36" s="82" t="s">
        <v>106</v>
      </c>
      <c r="G36" s="179">
        <f>男子入力!$H$21</f>
        <v>0</v>
      </c>
      <c r="H36" s="179"/>
    </row>
    <row r="37" spans="1:9" ht="14.25" customHeight="1" x14ac:dyDescent="0.2">
      <c r="A37" s="178" t="s">
        <v>102</v>
      </c>
      <c r="B37" s="80" t="s">
        <v>103</v>
      </c>
      <c r="C37" s="80" t="s">
        <v>104</v>
      </c>
      <c r="D37" s="80" t="s">
        <v>105</v>
      </c>
      <c r="E37" s="178" t="s">
        <v>102</v>
      </c>
      <c r="F37" s="80" t="s">
        <v>103</v>
      </c>
      <c r="G37" s="80" t="s">
        <v>104</v>
      </c>
      <c r="H37" s="80" t="s">
        <v>105</v>
      </c>
    </row>
    <row r="38" spans="1:9" s="83" customFormat="1" ht="24" customHeight="1" x14ac:dyDescent="0.2">
      <c r="A38" s="178"/>
      <c r="B38" s="82">
        <f>男子入力!$C$22</f>
        <v>0</v>
      </c>
      <c r="C38" s="83">
        <f>男子入力!$D$22</f>
        <v>0</v>
      </c>
      <c r="D38" s="82" t="str">
        <f>男子入力!$B$22&amp;男子入力!$F$22</f>
        <v>0</v>
      </c>
      <c r="E38" s="178"/>
      <c r="F38" s="82">
        <f>男子入力!$C$23</f>
        <v>0</v>
      </c>
      <c r="G38" s="83">
        <f>男子入力!$D$23</f>
        <v>0</v>
      </c>
      <c r="H38" s="82" t="str">
        <f>男子入力!$B$23&amp;男子入力!$F$23</f>
        <v>0</v>
      </c>
      <c r="I38" s="83">
        <v>2223</v>
      </c>
    </row>
    <row r="39" spans="1:9" s="83" customFormat="1" ht="18" customHeight="1" x14ac:dyDescent="0.2">
      <c r="A39" s="178"/>
      <c r="B39" s="82" t="s">
        <v>3</v>
      </c>
      <c r="C39" s="82">
        <f>男子入力!$E$22</f>
        <v>0</v>
      </c>
      <c r="D39" s="82"/>
      <c r="E39" s="178"/>
      <c r="F39" s="82" t="s">
        <v>3</v>
      </c>
      <c r="G39" s="82">
        <f>男子入力!$E$23</f>
        <v>0</v>
      </c>
      <c r="H39" s="82"/>
    </row>
    <row r="40" spans="1:9" s="83" customFormat="1" ht="24" customHeight="1" x14ac:dyDescent="0.2">
      <c r="A40" s="178"/>
      <c r="B40" s="82" t="s">
        <v>106</v>
      </c>
      <c r="C40" s="179">
        <f>男子入力!$H$22</f>
        <v>0</v>
      </c>
      <c r="D40" s="179"/>
      <c r="E40" s="178"/>
      <c r="F40" s="82" t="s">
        <v>106</v>
      </c>
      <c r="G40" s="179">
        <f>男子入力!$H$23</f>
        <v>0</v>
      </c>
      <c r="H40" s="179"/>
    </row>
    <row r="41" spans="1:9" ht="14.25" customHeight="1" x14ac:dyDescent="0.2">
      <c r="A41" s="178" t="s">
        <v>102</v>
      </c>
      <c r="B41" s="80" t="s">
        <v>103</v>
      </c>
      <c r="C41" s="80" t="s">
        <v>104</v>
      </c>
      <c r="D41" s="80" t="s">
        <v>105</v>
      </c>
      <c r="E41" s="178" t="s">
        <v>102</v>
      </c>
      <c r="F41" s="80" t="s">
        <v>103</v>
      </c>
      <c r="G41" s="80" t="s">
        <v>104</v>
      </c>
      <c r="H41" s="80" t="s">
        <v>105</v>
      </c>
    </row>
    <row r="42" spans="1:9" s="83" customFormat="1" ht="24" customHeight="1" x14ac:dyDescent="0.2">
      <c r="A42" s="178"/>
      <c r="B42" s="82">
        <f>男子入力!$C$24</f>
        <v>0</v>
      </c>
      <c r="C42" s="83">
        <f>男子入力!$D$24</f>
        <v>0</v>
      </c>
      <c r="D42" s="82" t="str">
        <f>男子入力!$B$24&amp;男子入力!$F$24</f>
        <v>0</v>
      </c>
      <c r="E42" s="178"/>
      <c r="F42" s="82">
        <f>男子入力!$C$25</f>
        <v>0</v>
      </c>
      <c r="G42" s="83">
        <f>男子入力!$D$25</f>
        <v>0</v>
      </c>
      <c r="H42" s="82" t="str">
        <f>男子入力!$B$25&amp;男子入力!$F$25</f>
        <v>0</v>
      </c>
      <c r="I42" s="83">
        <v>2425</v>
      </c>
    </row>
    <row r="43" spans="1:9" s="83" customFormat="1" ht="18" customHeight="1" x14ac:dyDescent="0.2">
      <c r="A43" s="178"/>
      <c r="B43" s="82" t="s">
        <v>3</v>
      </c>
      <c r="C43" s="82">
        <f>男子入力!$E$24</f>
        <v>0</v>
      </c>
      <c r="D43" s="82"/>
      <c r="E43" s="178"/>
      <c r="F43" s="82" t="s">
        <v>3</v>
      </c>
      <c r="G43" s="82">
        <f>男子入力!$E$25</f>
        <v>0</v>
      </c>
      <c r="H43" s="82"/>
    </row>
    <row r="44" spans="1:9" s="83" customFormat="1" ht="24" customHeight="1" x14ac:dyDescent="0.2">
      <c r="A44" s="178"/>
      <c r="B44" s="82" t="s">
        <v>106</v>
      </c>
      <c r="C44" s="179">
        <f>男子入力!$H$24</f>
        <v>0</v>
      </c>
      <c r="D44" s="179"/>
      <c r="E44" s="178"/>
      <c r="F44" s="82" t="s">
        <v>106</v>
      </c>
      <c r="G44" s="179">
        <f>男子入力!$H$25</f>
        <v>0</v>
      </c>
      <c r="H44" s="179"/>
    </row>
    <row r="45" spans="1:9" ht="14.25" customHeight="1" x14ac:dyDescent="0.2">
      <c r="A45" s="178" t="s">
        <v>102</v>
      </c>
      <c r="B45" s="80" t="s">
        <v>103</v>
      </c>
      <c r="C45" s="80" t="s">
        <v>104</v>
      </c>
      <c r="D45" s="80" t="s">
        <v>105</v>
      </c>
      <c r="E45" s="178" t="s">
        <v>102</v>
      </c>
      <c r="F45" s="80" t="s">
        <v>103</v>
      </c>
      <c r="G45" s="80" t="s">
        <v>104</v>
      </c>
      <c r="H45" s="80" t="s">
        <v>105</v>
      </c>
    </row>
    <row r="46" spans="1:9" s="83" customFormat="1" ht="24" customHeight="1" x14ac:dyDescent="0.2">
      <c r="A46" s="178"/>
      <c r="B46" s="82">
        <f>男子入力!$C$26</f>
        <v>0</v>
      </c>
      <c r="C46" s="83">
        <f>男子入力!$D$26</f>
        <v>0</v>
      </c>
      <c r="D46" s="82" t="str">
        <f>男子入力!$B$26&amp;男子入力!$F$26</f>
        <v>0</v>
      </c>
      <c r="E46" s="178"/>
      <c r="F46" s="82">
        <f>男子入力!$C$27</f>
        <v>0</v>
      </c>
      <c r="G46" s="83">
        <f>男子入力!$D$27</f>
        <v>0</v>
      </c>
      <c r="H46" s="82" t="str">
        <f>男子入力!$B$27&amp;男子入力!$F$27</f>
        <v>0</v>
      </c>
      <c r="I46" s="83">
        <v>2627</v>
      </c>
    </row>
    <row r="47" spans="1:9" s="83" customFormat="1" ht="18" customHeight="1" x14ac:dyDescent="0.2">
      <c r="A47" s="178"/>
      <c r="B47" s="82" t="s">
        <v>3</v>
      </c>
      <c r="C47" s="82">
        <f>男子入力!$E$26</f>
        <v>0</v>
      </c>
      <c r="D47" s="82"/>
      <c r="E47" s="178"/>
      <c r="F47" s="82" t="s">
        <v>3</v>
      </c>
      <c r="G47" s="82">
        <f>男子入力!$E$27</f>
        <v>0</v>
      </c>
      <c r="H47" s="82"/>
    </row>
    <row r="48" spans="1:9" s="83" customFormat="1" ht="24" customHeight="1" x14ac:dyDescent="0.2">
      <c r="A48" s="178"/>
      <c r="B48" s="82" t="s">
        <v>106</v>
      </c>
      <c r="C48" s="179">
        <f>男子入力!$H$26</f>
        <v>0</v>
      </c>
      <c r="D48" s="179"/>
      <c r="E48" s="178"/>
      <c r="F48" s="82" t="s">
        <v>106</v>
      </c>
      <c r="G48" s="179">
        <f>男子入力!$H$27</f>
        <v>0</v>
      </c>
      <c r="H48" s="179"/>
    </row>
    <row r="49" spans="1:9" ht="14.25" customHeight="1" x14ac:dyDescent="0.2">
      <c r="A49" s="178" t="s">
        <v>102</v>
      </c>
      <c r="B49" s="80" t="s">
        <v>103</v>
      </c>
      <c r="C49" s="80" t="s">
        <v>104</v>
      </c>
      <c r="D49" s="80" t="s">
        <v>105</v>
      </c>
      <c r="E49" s="178" t="s">
        <v>102</v>
      </c>
      <c r="F49" s="80" t="s">
        <v>103</v>
      </c>
      <c r="G49" s="80" t="s">
        <v>104</v>
      </c>
      <c r="H49" s="80" t="s">
        <v>105</v>
      </c>
    </row>
    <row r="50" spans="1:9" s="83" customFormat="1" ht="24" customHeight="1" x14ac:dyDescent="0.2">
      <c r="A50" s="178"/>
      <c r="B50" s="82">
        <f>男子入力!$C$28</f>
        <v>0</v>
      </c>
      <c r="C50" s="83">
        <f>男子入力!$D$28</f>
        <v>0</v>
      </c>
      <c r="D50" s="82" t="str">
        <f>男子入力!$B$28&amp;男子入力!$F$28</f>
        <v>0</v>
      </c>
      <c r="E50" s="178"/>
      <c r="F50" s="82">
        <f>男子入力!$C$29</f>
        <v>0</v>
      </c>
      <c r="G50" s="83">
        <f>男子入力!$D$29</f>
        <v>0</v>
      </c>
      <c r="H50" s="82" t="str">
        <f>男子入力!$B$29&amp;男子入力!$F$29</f>
        <v>0</v>
      </c>
      <c r="I50" s="83">
        <v>2829</v>
      </c>
    </row>
    <row r="51" spans="1:9" s="83" customFormat="1" ht="18" customHeight="1" x14ac:dyDescent="0.2">
      <c r="A51" s="178"/>
      <c r="B51" s="82" t="s">
        <v>3</v>
      </c>
      <c r="C51" s="82">
        <f>男子入力!$E$28</f>
        <v>0</v>
      </c>
      <c r="D51" s="82"/>
      <c r="E51" s="178"/>
      <c r="F51" s="82" t="s">
        <v>3</v>
      </c>
      <c r="G51" s="82">
        <f>男子入力!$E$29</f>
        <v>0</v>
      </c>
      <c r="H51" s="82"/>
    </row>
    <row r="52" spans="1:9" s="83" customFormat="1" ht="24" customHeight="1" x14ac:dyDescent="0.2">
      <c r="A52" s="178"/>
      <c r="B52" s="82" t="s">
        <v>106</v>
      </c>
      <c r="C52" s="179">
        <f>男子入力!$H$28</f>
        <v>0</v>
      </c>
      <c r="D52" s="179"/>
      <c r="E52" s="178"/>
      <c r="F52" s="82" t="s">
        <v>106</v>
      </c>
      <c r="G52" s="179">
        <f>男子入力!$H$29</f>
        <v>0</v>
      </c>
      <c r="H52" s="179"/>
    </row>
    <row r="53" spans="1:9" ht="14.25" customHeight="1" x14ac:dyDescent="0.2">
      <c r="A53" s="178" t="s">
        <v>102</v>
      </c>
      <c r="B53" s="80" t="s">
        <v>103</v>
      </c>
      <c r="C53" s="80" t="s">
        <v>104</v>
      </c>
      <c r="D53" s="80" t="s">
        <v>105</v>
      </c>
      <c r="E53" s="178" t="s">
        <v>102</v>
      </c>
      <c r="F53" s="80" t="s">
        <v>103</v>
      </c>
      <c r="G53" s="80" t="s">
        <v>104</v>
      </c>
      <c r="H53" s="80" t="s">
        <v>105</v>
      </c>
    </row>
    <row r="54" spans="1:9" s="83" customFormat="1" ht="24" customHeight="1" x14ac:dyDescent="0.2">
      <c r="A54" s="178"/>
      <c r="B54" s="82">
        <f>男子入力!$C$30</f>
        <v>0</v>
      </c>
      <c r="C54" s="83">
        <f>男子入力!$D$30</f>
        <v>0</v>
      </c>
      <c r="D54" s="82" t="str">
        <f>男子入力!$B$30&amp;男子入力!$F$30</f>
        <v>0</v>
      </c>
      <c r="E54" s="178"/>
      <c r="F54" s="82">
        <f>男子入力!$C$31</f>
        <v>0</v>
      </c>
      <c r="G54" s="83">
        <f>男子入力!$D$31</f>
        <v>0</v>
      </c>
      <c r="H54" s="82" t="str">
        <f>男子入力!$B$31&amp;男子入力!$F$31</f>
        <v>0</v>
      </c>
      <c r="I54" s="83">
        <v>3031</v>
      </c>
    </row>
    <row r="55" spans="1:9" s="83" customFormat="1" ht="18" customHeight="1" x14ac:dyDescent="0.2">
      <c r="A55" s="178"/>
      <c r="B55" s="82" t="s">
        <v>3</v>
      </c>
      <c r="C55" s="82">
        <f>男子入力!$E$30</f>
        <v>0</v>
      </c>
      <c r="D55" s="82"/>
      <c r="E55" s="178"/>
      <c r="F55" s="82" t="s">
        <v>3</v>
      </c>
      <c r="G55" s="82">
        <f>男子入力!$E$31</f>
        <v>0</v>
      </c>
      <c r="H55" s="82"/>
    </row>
    <row r="56" spans="1:9" s="83" customFormat="1" ht="24" customHeight="1" x14ac:dyDescent="0.2">
      <c r="A56" s="178"/>
      <c r="B56" s="82" t="s">
        <v>106</v>
      </c>
      <c r="C56" s="179">
        <f>男子入力!$H$30</f>
        <v>0</v>
      </c>
      <c r="D56" s="179"/>
      <c r="E56" s="178"/>
      <c r="F56" s="82" t="s">
        <v>106</v>
      </c>
      <c r="G56" s="179">
        <f>男子入力!$H$31</f>
        <v>0</v>
      </c>
      <c r="H56" s="179"/>
    </row>
    <row r="57" spans="1:9" ht="14.25" customHeight="1" x14ac:dyDescent="0.2">
      <c r="A57" s="178" t="s">
        <v>102</v>
      </c>
      <c r="B57" s="80" t="s">
        <v>103</v>
      </c>
      <c r="C57" s="80" t="s">
        <v>104</v>
      </c>
      <c r="D57" s="80" t="s">
        <v>105</v>
      </c>
      <c r="E57" s="178" t="s">
        <v>107</v>
      </c>
      <c r="F57" s="80" t="s">
        <v>103</v>
      </c>
      <c r="G57" s="80" t="s">
        <v>104</v>
      </c>
      <c r="H57" s="80" t="s">
        <v>105</v>
      </c>
    </row>
    <row r="58" spans="1:9" s="83" customFormat="1" ht="24" customHeight="1" x14ac:dyDescent="0.2">
      <c r="A58" s="178"/>
      <c r="B58" s="82">
        <f>男子入力!$C$32</f>
        <v>0</v>
      </c>
      <c r="C58" s="83">
        <f>男子入力!$D$32</f>
        <v>0</v>
      </c>
      <c r="D58" s="82" t="str">
        <f>男子入力!$B$32&amp;男子入力!$F$32</f>
        <v>0</v>
      </c>
      <c r="E58" s="178"/>
      <c r="F58" s="82">
        <f>男子入力!$C$33</f>
        <v>0</v>
      </c>
      <c r="G58" s="83">
        <f>男子入力!$D$33</f>
        <v>0</v>
      </c>
      <c r="H58" s="82" t="str">
        <f>男子入力!$B$33&amp;男子入力!$F$33</f>
        <v>0</v>
      </c>
      <c r="I58" s="83">
        <v>3233</v>
      </c>
    </row>
    <row r="59" spans="1:9" s="83" customFormat="1" ht="18" customHeight="1" x14ac:dyDescent="0.2">
      <c r="A59" s="178"/>
      <c r="B59" s="82" t="s">
        <v>3</v>
      </c>
      <c r="C59" s="82">
        <f>男子入力!$E$32</f>
        <v>0</v>
      </c>
      <c r="D59" s="82"/>
      <c r="E59" s="178"/>
      <c r="F59" s="82" t="s">
        <v>3</v>
      </c>
      <c r="G59" s="82">
        <f>男子入力!$E$33</f>
        <v>0</v>
      </c>
      <c r="H59" s="82"/>
    </row>
    <row r="60" spans="1:9" s="83" customFormat="1" ht="24" customHeight="1" x14ac:dyDescent="0.2">
      <c r="A60" s="178"/>
      <c r="B60" s="82" t="s">
        <v>106</v>
      </c>
      <c r="C60" s="179">
        <f>男子入力!$H$32</f>
        <v>0</v>
      </c>
      <c r="D60" s="179"/>
      <c r="E60" s="178"/>
      <c r="F60" s="82" t="s">
        <v>106</v>
      </c>
      <c r="G60" s="179">
        <f>男子入力!$H$33</f>
        <v>0</v>
      </c>
      <c r="H60" s="179"/>
    </row>
    <row r="61" spans="1:9" ht="14.25" customHeight="1" x14ac:dyDescent="0.2">
      <c r="A61" s="178" t="s">
        <v>102</v>
      </c>
      <c r="B61" s="80" t="s">
        <v>103</v>
      </c>
      <c r="C61" s="80" t="s">
        <v>104</v>
      </c>
      <c r="D61" s="80" t="s">
        <v>105</v>
      </c>
      <c r="E61" s="178" t="s">
        <v>107</v>
      </c>
      <c r="F61" s="80" t="s">
        <v>103</v>
      </c>
      <c r="G61" s="80" t="s">
        <v>104</v>
      </c>
      <c r="H61" s="80" t="s">
        <v>105</v>
      </c>
    </row>
    <row r="62" spans="1:9" s="83" customFormat="1" ht="24" customHeight="1" x14ac:dyDescent="0.2">
      <c r="A62" s="178"/>
      <c r="B62" s="82">
        <f>男子入力!$C$34</f>
        <v>0</v>
      </c>
      <c r="C62" s="83">
        <f>男子入力!$D$34</f>
        <v>0</v>
      </c>
      <c r="D62" s="82" t="str">
        <f>男子入力!$B$34&amp;男子入力!$F$34</f>
        <v>0</v>
      </c>
      <c r="E62" s="178"/>
      <c r="F62" s="82">
        <f>男子入力!$C$35</f>
        <v>0</v>
      </c>
      <c r="G62" s="83">
        <f>男子入力!$D$35</f>
        <v>0</v>
      </c>
      <c r="H62" s="82" t="str">
        <f>男子入力!$B$35&amp;男子入力!$F$35</f>
        <v>0</v>
      </c>
      <c r="I62" s="83">
        <v>3435</v>
      </c>
    </row>
    <row r="63" spans="1:9" s="83" customFormat="1" ht="18" customHeight="1" x14ac:dyDescent="0.2">
      <c r="A63" s="178"/>
      <c r="B63" s="82" t="s">
        <v>3</v>
      </c>
      <c r="C63" s="82">
        <f>男子入力!$E$34</f>
        <v>0</v>
      </c>
      <c r="D63" s="82"/>
      <c r="E63" s="178"/>
      <c r="F63" s="82" t="s">
        <v>3</v>
      </c>
      <c r="G63" s="82">
        <f>男子入力!$E$35</f>
        <v>0</v>
      </c>
      <c r="H63" s="82"/>
    </row>
    <row r="64" spans="1:9" s="83" customFormat="1" ht="24" customHeight="1" x14ac:dyDescent="0.2">
      <c r="A64" s="178"/>
      <c r="B64" s="82" t="s">
        <v>106</v>
      </c>
      <c r="C64" s="179">
        <f>男子入力!$H$34</f>
        <v>0</v>
      </c>
      <c r="D64" s="179"/>
      <c r="E64" s="178"/>
      <c r="F64" s="82" t="s">
        <v>106</v>
      </c>
      <c r="G64" s="179">
        <f>男子入力!$H$35</f>
        <v>0</v>
      </c>
      <c r="H64" s="179"/>
    </row>
    <row r="65" spans="1:9" ht="14.25" customHeight="1" x14ac:dyDescent="0.2">
      <c r="A65" s="178" t="s">
        <v>108</v>
      </c>
      <c r="B65" s="80" t="s">
        <v>103</v>
      </c>
      <c r="C65" s="80" t="s">
        <v>104</v>
      </c>
      <c r="D65" s="80" t="s">
        <v>105</v>
      </c>
      <c r="E65" s="178" t="s">
        <v>107</v>
      </c>
      <c r="F65" s="80" t="s">
        <v>103</v>
      </c>
      <c r="G65" s="80" t="s">
        <v>104</v>
      </c>
      <c r="H65" s="80" t="s">
        <v>105</v>
      </c>
    </row>
    <row r="66" spans="1:9" s="83" customFormat="1" ht="24" customHeight="1" x14ac:dyDescent="0.2">
      <c r="A66" s="178"/>
      <c r="B66" s="82">
        <f>男子入力!$C$36</f>
        <v>0</v>
      </c>
      <c r="C66" s="83">
        <f>男子入力!$D$36</f>
        <v>0</v>
      </c>
      <c r="D66" s="82" t="str">
        <f>男子入力!$B$36&amp;男子入力!$F$36</f>
        <v>0</v>
      </c>
      <c r="E66" s="178"/>
      <c r="F66" s="82">
        <f>男子入力!$C$37</f>
        <v>0</v>
      </c>
      <c r="G66" s="83">
        <f>男子入力!$D$37</f>
        <v>0</v>
      </c>
      <c r="H66" s="82" t="str">
        <f>男子入力!$B$37&amp;男子入力!$F$37</f>
        <v>0</v>
      </c>
      <c r="I66" s="83">
        <v>3637</v>
      </c>
    </row>
    <row r="67" spans="1:9" s="83" customFormat="1" ht="18" customHeight="1" x14ac:dyDescent="0.2">
      <c r="A67" s="178"/>
      <c r="B67" s="82" t="s">
        <v>3</v>
      </c>
      <c r="C67" s="82">
        <f>男子入力!$E$36</f>
        <v>0</v>
      </c>
      <c r="D67" s="82"/>
      <c r="E67" s="178"/>
      <c r="F67" s="82" t="s">
        <v>3</v>
      </c>
      <c r="G67" s="82">
        <f>男子入力!$E$37</f>
        <v>0</v>
      </c>
      <c r="H67" s="82"/>
    </row>
    <row r="68" spans="1:9" s="83" customFormat="1" ht="24" customHeight="1" x14ac:dyDescent="0.2">
      <c r="A68" s="178"/>
      <c r="B68" s="82" t="s">
        <v>106</v>
      </c>
      <c r="C68" s="179">
        <f>男子入力!$H$36</f>
        <v>0</v>
      </c>
      <c r="D68" s="179"/>
      <c r="E68" s="178"/>
      <c r="F68" s="82" t="s">
        <v>106</v>
      </c>
      <c r="G68" s="179">
        <f>男子入力!$H$37</f>
        <v>0</v>
      </c>
      <c r="H68" s="179"/>
    </row>
    <row r="69" spans="1:9" ht="14.25" customHeight="1" x14ac:dyDescent="0.2">
      <c r="A69" s="178" t="s">
        <v>102</v>
      </c>
      <c r="B69" s="80" t="s">
        <v>103</v>
      </c>
      <c r="C69" s="80" t="s">
        <v>104</v>
      </c>
      <c r="D69" s="80" t="s">
        <v>105</v>
      </c>
      <c r="E69" s="178" t="s">
        <v>102</v>
      </c>
      <c r="F69" s="80" t="s">
        <v>103</v>
      </c>
      <c r="G69" s="80" t="s">
        <v>104</v>
      </c>
      <c r="H69" s="80" t="s">
        <v>105</v>
      </c>
    </row>
    <row r="70" spans="1:9" s="83" customFormat="1" ht="24" customHeight="1" x14ac:dyDescent="0.2">
      <c r="A70" s="178"/>
      <c r="B70" s="82">
        <f>男子入力!$C$38</f>
        <v>0</v>
      </c>
      <c r="C70" s="83">
        <f>男子入力!$D$38</f>
        <v>0</v>
      </c>
      <c r="D70" s="82" t="str">
        <f>男子入力!$B$38&amp;男子入力!$F$38</f>
        <v>0</v>
      </c>
      <c r="E70" s="178"/>
      <c r="F70" s="82">
        <f>男子入力!$C$39</f>
        <v>0</v>
      </c>
      <c r="G70" s="83">
        <f>男子入力!$D$39</f>
        <v>0</v>
      </c>
      <c r="H70" s="82" t="str">
        <f>男子入力!$B$39&amp;男子入力!$F$39</f>
        <v>0</v>
      </c>
      <c r="I70" s="83">
        <v>3839</v>
      </c>
    </row>
    <row r="71" spans="1:9" s="83" customFormat="1" ht="18" customHeight="1" x14ac:dyDescent="0.2">
      <c r="A71" s="178"/>
      <c r="B71" s="82" t="s">
        <v>3</v>
      </c>
      <c r="C71" s="82">
        <f>男子入力!$E$38</f>
        <v>0</v>
      </c>
      <c r="D71" s="82"/>
      <c r="E71" s="178"/>
      <c r="F71" s="82" t="s">
        <v>3</v>
      </c>
      <c r="G71" s="82">
        <f>男子入力!$E$39</f>
        <v>0</v>
      </c>
      <c r="H71" s="82"/>
    </row>
    <row r="72" spans="1:9" s="83" customFormat="1" ht="24" customHeight="1" x14ac:dyDescent="0.2">
      <c r="A72" s="178"/>
      <c r="B72" s="82" t="s">
        <v>106</v>
      </c>
      <c r="C72" s="179">
        <f>男子入力!$H$38</f>
        <v>0</v>
      </c>
      <c r="D72" s="179"/>
      <c r="E72" s="178"/>
      <c r="F72" s="82" t="s">
        <v>106</v>
      </c>
      <c r="G72" s="179">
        <f>男子入力!$H$39</f>
        <v>0</v>
      </c>
      <c r="H72" s="179"/>
    </row>
    <row r="73" spans="1:9" ht="14.25" customHeight="1" x14ac:dyDescent="0.2">
      <c r="A73" s="178" t="s">
        <v>102</v>
      </c>
      <c r="B73" s="80" t="s">
        <v>103</v>
      </c>
      <c r="C73" s="80" t="s">
        <v>104</v>
      </c>
      <c r="D73" s="80" t="s">
        <v>105</v>
      </c>
      <c r="E73" s="178" t="s">
        <v>102</v>
      </c>
      <c r="F73" s="80" t="s">
        <v>103</v>
      </c>
      <c r="G73" s="80" t="s">
        <v>104</v>
      </c>
      <c r="H73" s="80" t="s">
        <v>105</v>
      </c>
    </row>
    <row r="74" spans="1:9" s="83" customFormat="1" ht="24" customHeight="1" x14ac:dyDescent="0.2">
      <c r="A74" s="178"/>
      <c r="B74" s="82">
        <f>男子入力!$C$40</f>
        <v>0</v>
      </c>
      <c r="C74" s="83">
        <f>男子入力!$D$40</f>
        <v>0</v>
      </c>
      <c r="D74" s="82" t="str">
        <f>男子入力!$B$40&amp;男子入力!$F$40</f>
        <v>0</v>
      </c>
      <c r="E74" s="178"/>
      <c r="F74" s="82">
        <f>男子入力!$C$41</f>
        <v>0</v>
      </c>
      <c r="G74" s="83">
        <f>男子入力!$D$41</f>
        <v>0</v>
      </c>
      <c r="H74" s="82" t="str">
        <f>男子入力!$B$41&amp;男子入力!$F$41</f>
        <v>0</v>
      </c>
      <c r="I74" s="83">
        <v>4041</v>
      </c>
    </row>
    <row r="75" spans="1:9" s="83" customFormat="1" ht="18" customHeight="1" x14ac:dyDescent="0.2">
      <c r="A75" s="178"/>
      <c r="B75" s="82" t="s">
        <v>3</v>
      </c>
      <c r="C75" s="82">
        <f>男子入力!$E$40</f>
        <v>0</v>
      </c>
      <c r="D75" s="82"/>
      <c r="E75" s="178"/>
      <c r="F75" s="82" t="s">
        <v>3</v>
      </c>
      <c r="G75" s="82">
        <f>男子入力!$E$41</f>
        <v>0</v>
      </c>
      <c r="H75" s="82"/>
    </row>
    <row r="76" spans="1:9" s="83" customFormat="1" ht="24" customHeight="1" x14ac:dyDescent="0.2">
      <c r="A76" s="178"/>
      <c r="B76" s="82" t="s">
        <v>106</v>
      </c>
      <c r="C76" s="179">
        <f>男子入力!$H$40</f>
        <v>0</v>
      </c>
      <c r="D76" s="179"/>
      <c r="E76" s="178"/>
      <c r="F76" s="82" t="s">
        <v>106</v>
      </c>
      <c r="G76" s="179">
        <f>男子入力!$H$41</f>
        <v>0</v>
      </c>
      <c r="H76" s="179"/>
    </row>
    <row r="77" spans="1:9" ht="14.25" customHeight="1" x14ac:dyDescent="0.2">
      <c r="A77" s="178" t="s">
        <v>102</v>
      </c>
      <c r="B77" s="80" t="s">
        <v>103</v>
      </c>
      <c r="C77" s="80" t="s">
        <v>104</v>
      </c>
      <c r="D77" s="80" t="s">
        <v>105</v>
      </c>
      <c r="E77" s="178" t="s">
        <v>102</v>
      </c>
      <c r="F77" s="80" t="s">
        <v>103</v>
      </c>
      <c r="G77" s="80" t="s">
        <v>104</v>
      </c>
      <c r="H77" s="80" t="s">
        <v>105</v>
      </c>
    </row>
    <row r="78" spans="1:9" s="83" customFormat="1" ht="24" customHeight="1" x14ac:dyDescent="0.2">
      <c r="A78" s="178"/>
      <c r="B78" s="82">
        <f>男子入力!$C$42</f>
        <v>0</v>
      </c>
      <c r="C78" s="83">
        <f>男子入力!$D$42</f>
        <v>0</v>
      </c>
      <c r="D78" s="82" t="str">
        <f>男子入力!$B$42&amp;男子入力!$F$42</f>
        <v>0</v>
      </c>
      <c r="E78" s="178"/>
      <c r="F78" s="82">
        <f>男子入力!$C$43</f>
        <v>0</v>
      </c>
      <c r="G78" s="83">
        <f>男子入力!$D$43</f>
        <v>0</v>
      </c>
      <c r="H78" s="82" t="str">
        <f>男子入力!$B$43&amp;男子入力!$F$43</f>
        <v>0</v>
      </c>
      <c r="I78" s="83">
        <v>4243</v>
      </c>
    </row>
    <row r="79" spans="1:9" s="83" customFormat="1" ht="18" customHeight="1" x14ac:dyDescent="0.2">
      <c r="A79" s="178"/>
      <c r="B79" s="82" t="s">
        <v>3</v>
      </c>
      <c r="C79" s="82">
        <f>男子入力!$E$42</f>
        <v>0</v>
      </c>
      <c r="D79" s="82"/>
      <c r="E79" s="178"/>
      <c r="F79" s="82" t="s">
        <v>3</v>
      </c>
      <c r="G79" s="82">
        <f>男子入力!$E$43</f>
        <v>0</v>
      </c>
      <c r="H79" s="82"/>
    </row>
    <row r="80" spans="1:9" s="83" customFormat="1" ht="24" customHeight="1" x14ac:dyDescent="0.2">
      <c r="A80" s="178"/>
      <c r="B80" s="82" t="s">
        <v>106</v>
      </c>
      <c r="C80" s="179">
        <f>男子入力!$H$42</f>
        <v>0</v>
      </c>
      <c r="D80" s="179"/>
      <c r="E80" s="178"/>
      <c r="F80" s="82" t="s">
        <v>106</v>
      </c>
      <c r="G80" s="179">
        <f>男子入力!$H$43</f>
        <v>0</v>
      </c>
      <c r="H80" s="179"/>
    </row>
    <row r="81" spans="1:9" ht="14.25" customHeight="1" x14ac:dyDescent="0.2">
      <c r="A81" s="178" t="s">
        <v>102</v>
      </c>
      <c r="B81" s="80" t="s">
        <v>103</v>
      </c>
      <c r="C81" s="80" t="s">
        <v>104</v>
      </c>
      <c r="D81" s="80" t="s">
        <v>105</v>
      </c>
      <c r="E81" s="178" t="s">
        <v>102</v>
      </c>
      <c r="F81" s="80" t="s">
        <v>103</v>
      </c>
      <c r="G81" s="80" t="s">
        <v>104</v>
      </c>
      <c r="H81" s="80" t="s">
        <v>105</v>
      </c>
    </row>
    <row r="82" spans="1:9" s="83" customFormat="1" ht="24" customHeight="1" x14ac:dyDescent="0.2">
      <c r="A82" s="178"/>
      <c r="B82" s="82">
        <f>男子入力!$C$44</f>
        <v>0</v>
      </c>
      <c r="C82" s="83">
        <f>男子入力!$D$44</f>
        <v>0</v>
      </c>
      <c r="D82" s="82" t="str">
        <f>男子入力!$B$44&amp;男子入力!$F$44</f>
        <v>0</v>
      </c>
      <c r="E82" s="178"/>
      <c r="F82" s="82">
        <f>男子入力!$C$45</f>
        <v>0</v>
      </c>
      <c r="G82" s="83">
        <f>男子入力!$D$45</f>
        <v>0</v>
      </c>
      <c r="H82" s="82" t="str">
        <f>男子入力!$B$45&amp;男子入力!$F$45</f>
        <v>0</v>
      </c>
      <c r="I82" s="83">
        <v>4445</v>
      </c>
    </row>
    <row r="83" spans="1:9" s="83" customFormat="1" ht="18" customHeight="1" x14ac:dyDescent="0.2">
      <c r="A83" s="178"/>
      <c r="B83" s="82" t="s">
        <v>3</v>
      </c>
      <c r="C83" s="82">
        <f>男子入力!$E$44</f>
        <v>0</v>
      </c>
      <c r="D83" s="82"/>
      <c r="E83" s="178"/>
      <c r="F83" s="82" t="s">
        <v>3</v>
      </c>
      <c r="G83" s="82">
        <f>男子入力!$E$45</f>
        <v>0</v>
      </c>
      <c r="H83" s="82"/>
    </row>
    <row r="84" spans="1:9" s="83" customFormat="1" ht="24" customHeight="1" x14ac:dyDescent="0.2">
      <c r="A84" s="178"/>
      <c r="B84" s="82" t="s">
        <v>106</v>
      </c>
      <c r="C84" s="179">
        <f>男子入力!$H$44</f>
        <v>0</v>
      </c>
      <c r="D84" s="179"/>
      <c r="E84" s="178"/>
      <c r="F84" s="82" t="s">
        <v>106</v>
      </c>
      <c r="G84" s="179">
        <f>男子入力!$H$45</f>
        <v>0</v>
      </c>
      <c r="H84" s="179"/>
    </row>
    <row r="85" spans="1:9" ht="14.25" customHeight="1" x14ac:dyDescent="0.2">
      <c r="A85" s="178" t="s">
        <v>102</v>
      </c>
      <c r="B85" s="80" t="s">
        <v>103</v>
      </c>
      <c r="C85" s="80" t="s">
        <v>104</v>
      </c>
      <c r="D85" s="80" t="s">
        <v>105</v>
      </c>
      <c r="E85" s="178" t="s">
        <v>102</v>
      </c>
      <c r="F85" s="80" t="s">
        <v>103</v>
      </c>
      <c r="G85" s="80" t="s">
        <v>104</v>
      </c>
      <c r="H85" s="80" t="s">
        <v>105</v>
      </c>
    </row>
    <row r="86" spans="1:9" s="83" customFormat="1" ht="24" customHeight="1" x14ac:dyDescent="0.2">
      <c r="A86" s="178"/>
      <c r="B86" s="82">
        <f>男子入力!$C$46</f>
        <v>0</v>
      </c>
      <c r="C86" s="83">
        <f>男子入力!$D$46</f>
        <v>0</v>
      </c>
      <c r="D86" s="82" t="str">
        <f>男子入力!$B$46&amp;男子入力!$F$46</f>
        <v>0</v>
      </c>
      <c r="E86" s="178"/>
      <c r="F86" s="82">
        <f>男子入力!$C$47</f>
        <v>0</v>
      </c>
      <c r="G86" s="83">
        <f>男子入力!$D$47</f>
        <v>0</v>
      </c>
      <c r="H86" s="82" t="str">
        <f>男子入力!$B$47&amp;男子入力!$F$47</f>
        <v>0</v>
      </c>
      <c r="I86" s="83">
        <v>4647</v>
      </c>
    </row>
    <row r="87" spans="1:9" s="83" customFormat="1" ht="18" customHeight="1" x14ac:dyDescent="0.2">
      <c r="A87" s="178"/>
      <c r="B87" s="82" t="s">
        <v>3</v>
      </c>
      <c r="C87" s="82">
        <f>男子入力!$E$46</f>
        <v>0</v>
      </c>
      <c r="D87" s="82"/>
      <c r="E87" s="178"/>
      <c r="F87" s="82" t="s">
        <v>3</v>
      </c>
      <c r="G87" s="82">
        <f>男子入力!$E$47</f>
        <v>0</v>
      </c>
      <c r="H87" s="82"/>
    </row>
    <row r="88" spans="1:9" s="83" customFormat="1" ht="24" customHeight="1" x14ac:dyDescent="0.2">
      <c r="A88" s="178"/>
      <c r="B88" s="82" t="s">
        <v>106</v>
      </c>
      <c r="C88" s="179">
        <f>男子入力!$H$46</f>
        <v>0</v>
      </c>
      <c r="D88" s="179"/>
      <c r="E88" s="178"/>
      <c r="F88" s="82" t="s">
        <v>106</v>
      </c>
      <c r="G88" s="179">
        <f>男子入力!$H$47</f>
        <v>0</v>
      </c>
      <c r="H88" s="179"/>
    </row>
    <row r="89" spans="1:9" ht="14.25" customHeight="1" x14ac:dyDescent="0.2">
      <c r="A89" s="178" t="s">
        <v>102</v>
      </c>
      <c r="B89" s="80" t="s">
        <v>103</v>
      </c>
      <c r="C89" s="80" t="s">
        <v>104</v>
      </c>
      <c r="D89" s="80" t="s">
        <v>105</v>
      </c>
      <c r="E89" s="178" t="s">
        <v>102</v>
      </c>
      <c r="F89" s="80" t="s">
        <v>103</v>
      </c>
      <c r="G89" s="80" t="s">
        <v>104</v>
      </c>
      <c r="H89" s="80" t="s">
        <v>105</v>
      </c>
    </row>
    <row r="90" spans="1:9" s="83" customFormat="1" ht="24" customHeight="1" x14ac:dyDescent="0.2">
      <c r="A90" s="178"/>
      <c r="B90" s="82">
        <f>男子入力!$C$48</f>
        <v>0</v>
      </c>
      <c r="C90" s="83">
        <f>男子入力!$D$48</f>
        <v>0</v>
      </c>
      <c r="D90" s="82" t="str">
        <f>男子入力!$B$48&amp;男子入力!$F$48</f>
        <v>0</v>
      </c>
      <c r="E90" s="178"/>
      <c r="F90" s="82">
        <f>男子入力!$C$49</f>
        <v>0</v>
      </c>
      <c r="G90" s="83">
        <f>男子入力!$D$49</f>
        <v>0</v>
      </c>
      <c r="H90" s="82" t="str">
        <f>男子入力!$B$49&amp;男子入力!$F$49</f>
        <v>0</v>
      </c>
      <c r="I90" s="83">
        <v>4849</v>
      </c>
    </row>
    <row r="91" spans="1:9" s="83" customFormat="1" ht="18" customHeight="1" x14ac:dyDescent="0.2">
      <c r="A91" s="178"/>
      <c r="B91" s="82" t="s">
        <v>3</v>
      </c>
      <c r="C91" s="82">
        <f>男子入力!$E$48</f>
        <v>0</v>
      </c>
      <c r="D91" s="82"/>
      <c r="E91" s="178"/>
      <c r="F91" s="82" t="s">
        <v>3</v>
      </c>
      <c r="G91" s="82">
        <f>男子入力!$E$49</f>
        <v>0</v>
      </c>
      <c r="H91" s="82"/>
    </row>
    <row r="92" spans="1:9" s="83" customFormat="1" ht="24" customHeight="1" x14ac:dyDescent="0.2">
      <c r="A92" s="178"/>
      <c r="B92" s="82" t="s">
        <v>106</v>
      </c>
      <c r="C92" s="179">
        <f>男子入力!$H$48</f>
        <v>0</v>
      </c>
      <c r="D92" s="179"/>
      <c r="E92" s="178"/>
      <c r="F92" s="82" t="s">
        <v>106</v>
      </c>
      <c r="G92" s="179">
        <f>男子入力!$H$49</f>
        <v>0</v>
      </c>
      <c r="H92" s="179"/>
    </row>
    <row r="93" spans="1:9" ht="14.25" customHeight="1" x14ac:dyDescent="0.2">
      <c r="A93" s="178" t="s">
        <v>102</v>
      </c>
      <c r="B93" s="80" t="s">
        <v>103</v>
      </c>
      <c r="C93" s="80" t="s">
        <v>104</v>
      </c>
      <c r="D93" s="80" t="s">
        <v>105</v>
      </c>
      <c r="E93" s="178" t="s">
        <v>102</v>
      </c>
      <c r="F93" s="80" t="s">
        <v>103</v>
      </c>
      <c r="G93" s="80" t="s">
        <v>104</v>
      </c>
      <c r="H93" s="80" t="s">
        <v>105</v>
      </c>
    </row>
    <row r="94" spans="1:9" s="83" customFormat="1" ht="24" customHeight="1" x14ac:dyDescent="0.2">
      <c r="A94" s="178"/>
      <c r="B94" s="82">
        <f>男子入力!$C$50</f>
        <v>0</v>
      </c>
      <c r="C94" s="83">
        <f>男子入力!$D$50</f>
        <v>0</v>
      </c>
      <c r="D94" s="82" t="str">
        <f>男子入力!$B$50&amp;男子入力!$F$50</f>
        <v>0</v>
      </c>
      <c r="E94" s="178"/>
      <c r="F94" s="82">
        <f>男子入力!$C$51</f>
        <v>0</v>
      </c>
      <c r="G94" s="83">
        <f>男子入力!$D$51</f>
        <v>0</v>
      </c>
      <c r="H94" s="82" t="str">
        <f>男子入力!$B$51&amp;男子入力!$F$51</f>
        <v>0</v>
      </c>
      <c r="I94" s="83">
        <v>5051</v>
      </c>
    </row>
    <row r="95" spans="1:9" s="83" customFormat="1" ht="18" customHeight="1" x14ac:dyDescent="0.2">
      <c r="A95" s="178"/>
      <c r="B95" s="82" t="s">
        <v>3</v>
      </c>
      <c r="C95" s="82">
        <f>男子入力!$E$50</f>
        <v>0</v>
      </c>
      <c r="D95" s="82"/>
      <c r="E95" s="178"/>
      <c r="F95" s="82" t="s">
        <v>3</v>
      </c>
      <c r="G95" s="82">
        <f>男子入力!$E$51</f>
        <v>0</v>
      </c>
      <c r="H95" s="82"/>
    </row>
    <row r="96" spans="1:9" s="83" customFormat="1" ht="24" customHeight="1" x14ac:dyDescent="0.2">
      <c r="A96" s="178"/>
      <c r="B96" s="82" t="s">
        <v>106</v>
      </c>
      <c r="C96" s="179">
        <f>男子入力!$H$50</f>
        <v>0</v>
      </c>
      <c r="D96" s="179"/>
      <c r="E96" s="178"/>
      <c r="F96" s="82" t="s">
        <v>106</v>
      </c>
      <c r="G96" s="179">
        <f>男子入力!$H$51</f>
        <v>0</v>
      </c>
      <c r="H96" s="179"/>
    </row>
    <row r="97" spans="1:9" ht="14.25" customHeight="1" x14ac:dyDescent="0.2">
      <c r="A97" s="178" t="s">
        <v>102</v>
      </c>
      <c r="B97" s="80" t="s">
        <v>103</v>
      </c>
      <c r="C97" s="80" t="s">
        <v>104</v>
      </c>
      <c r="D97" s="80" t="s">
        <v>105</v>
      </c>
      <c r="E97" s="178" t="s">
        <v>102</v>
      </c>
      <c r="F97" s="80" t="s">
        <v>103</v>
      </c>
      <c r="G97" s="80" t="s">
        <v>104</v>
      </c>
      <c r="H97" s="80" t="s">
        <v>105</v>
      </c>
    </row>
    <row r="98" spans="1:9" s="83" customFormat="1" ht="24" customHeight="1" x14ac:dyDescent="0.2">
      <c r="A98" s="178"/>
      <c r="B98" s="82">
        <f>男子入力!$C$52</f>
        <v>0</v>
      </c>
      <c r="C98" s="83">
        <f>男子入力!$D$52</f>
        <v>0</v>
      </c>
      <c r="D98" s="82" t="str">
        <f>男子入力!$B$52&amp;男子入力!$F$52</f>
        <v>0</v>
      </c>
      <c r="E98" s="178"/>
      <c r="F98" s="82">
        <f>男子入力!$C$53</f>
        <v>0</v>
      </c>
      <c r="G98" s="83">
        <f>男子入力!$D$53</f>
        <v>0</v>
      </c>
      <c r="H98" s="82" t="str">
        <f>男子入力!$B$53&amp;男子入力!$F$53</f>
        <v>0</v>
      </c>
      <c r="I98" s="83">
        <v>5253</v>
      </c>
    </row>
    <row r="99" spans="1:9" s="83" customFormat="1" ht="18" customHeight="1" x14ac:dyDescent="0.2">
      <c r="A99" s="178"/>
      <c r="B99" s="82" t="s">
        <v>3</v>
      </c>
      <c r="C99" s="82">
        <f>男子入力!$E$52</f>
        <v>0</v>
      </c>
      <c r="D99" s="82"/>
      <c r="E99" s="178"/>
      <c r="F99" s="82" t="s">
        <v>3</v>
      </c>
      <c r="G99" s="82">
        <f>男子入力!$E$53</f>
        <v>0</v>
      </c>
      <c r="H99" s="82"/>
    </row>
    <row r="100" spans="1:9" s="83" customFormat="1" ht="24" customHeight="1" x14ac:dyDescent="0.2">
      <c r="A100" s="178"/>
      <c r="B100" s="82" t="s">
        <v>106</v>
      </c>
      <c r="C100" s="179">
        <f>男子入力!$H$52</f>
        <v>0</v>
      </c>
      <c r="D100" s="179"/>
      <c r="E100" s="178"/>
      <c r="F100" s="82" t="s">
        <v>106</v>
      </c>
      <c r="G100" s="179">
        <f>男子入力!$H$53</f>
        <v>0</v>
      </c>
      <c r="H100" s="179"/>
    </row>
  </sheetData>
  <mergeCells count="100">
    <mergeCell ref="A1:A4"/>
    <mergeCell ref="E1:E4"/>
    <mergeCell ref="C4:D4"/>
    <mergeCell ref="G4:H4"/>
    <mergeCell ref="A9:A12"/>
    <mergeCell ref="E9:E12"/>
    <mergeCell ref="C12:D12"/>
    <mergeCell ref="G12:H12"/>
    <mergeCell ref="A5:A8"/>
    <mergeCell ref="E5:E8"/>
    <mergeCell ref="C8:D8"/>
    <mergeCell ref="G8:H8"/>
    <mergeCell ref="A17:A20"/>
    <mergeCell ref="E17:E20"/>
    <mergeCell ref="C20:D20"/>
    <mergeCell ref="G20:H20"/>
    <mergeCell ref="A13:A16"/>
    <mergeCell ref="E13:E16"/>
    <mergeCell ref="C16:D16"/>
    <mergeCell ref="G16:H16"/>
    <mergeCell ref="A25:A28"/>
    <mergeCell ref="E25:E28"/>
    <mergeCell ref="C28:D28"/>
    <mergeCell ref="G28:H28"/>
    <mergeCell ref="A21:A24"/>
    <mergeCell ref="E21:E24"/>
    <mergeCell ref="C24:D24"/>
    <mergeCell ref="G24:H24"/>
    <mergeCell ref="A33:A36"/>
    <mergeCell ref="E33:E36"/>
    <mergeCell ref="C36:D36"/>
    <mergeCell ref="G36:H36"/>
    <mergeCell ref="A29:A32"/>
    <mergeCell ref="E29:E32"/>
    <mergeCell ref="C32:D32"/>
    <mergeCell ref="G32:H32"/>
    <mergeCell ref="A41:A44"/>
    <mergeCell ref="E41:E44"/>
    <mergeCell ref="C44:D44"/>
    <mergeCell ref="G44:H44"/>
    <mergeCell ref="A37:A40"/>
    <mergeCell ref="E37:E40"/>
    <mergeCell ref="C40:D40"/>
    <mergeCell ref="G40:H40"/>
    <mergeCell ref="G100:H100"/>
    <mergeCell ref="C96:D96"/>
    <mergeCell ref="G96:H96"/>
    <mergeCell ref="C88:D88"/>
    <mergeCell ref="G88:H88"/>
    <mergeCell ref="G92:H92"/>
    <mergeCell ref="A45:A48"/>
    <mergeCell ref="E45:E48"/>
    <mergeCell ref="C48:D48"/>
    <mergeCell ref="G48:H48"/>
    <mergeCell ref="A49:A52"/>
    <mergeCell ref="E49:E52"/>
    <mergeCell ref="C52:D52"/>
    <mergeCell ref="G52:H52"/>
    <mergeCell ref="A53:A56"/>
    <mergeCell ref="E53:E56"/>
    <mergeCell ref="C56:D56"/>
    <mergeCell ref="G56:H56"/>
    <mergeCell ref="A57:A60"/>
    <mergeCell ref="E57:E60"/>
    <mergeCell ref="C60:D60"/>
    <mergeCell ref="G60:H60"/>
    <mergeCell ref="G76:H76"/>
    <mergeCell ref="A61:A64"/>
    <mergeCell ref="E61:E64"/>
    <mergeCell ref="C64:D64"/>
    <mergeCell ref="G64:H64"/>
    <mergeCell ref="A65:A68"/>
    <mergeCell ref="E65:E68"/>
    <mergeCell ref="C72:D72"/>
    <mergeCell ref="G72:H72"/>
    <mergeCell ref="C68:D68"/>
    <mergeCell ref="G68:H68"/>
    <mergeCell ref="A69:A72"/>
    <mergeCell ref="E69:E72"/>
    <mergeCell ref="A73:A76"/>
    <mergeCell ref="E73:E76"/>
    <mergeCell ref="C76:D76"/>
    <mergeCell ref="G84:H84"/>
    <mergeCell ref="C80:D80"/>
    <mergeCell ref="G80:H80"/>
    <mergeCell ref="A93:A96"/>
    <mergeCell ref="E93:E96"/>
    <mergeCell ref="A77:A80"/>
    <mergeCell ref="E77:E80"/>
    <mergeCell ref="A81:A84"/>
    <mergeCell ref="E81:E84"/>
    <mergeCell ref="C84:D84"/>
    <mergeCell ref="A97:A100"/>
    <mergeCell ref="E97:E100"/>
    <mergeCell ref="A85:A88"/>
    <mergeCell ref="E85:E88"/>
    <mergeCell ref="A89:A92"/>
    <mergeCell ref="E89:E92"/>
    <mergeCell ref="C92:D92"/>
    <mergeCell ref="C100:D100"/>
  </mergeCells>
  <phoneticPr fontId="1"/>
  <pageMargins left="0.47" right="0.23622047244094491" top="0.4" bottom="0.4" header="0.44" footer="0.11811023622047245"/>
  <pageSetup paperSize="9" scale="97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"/>
  <sheetViews>
    <sheetView showZeros="0" view="pageBreakPreview" topLeftCell="A50" zoomScaleNormal="70" zoomScaleSheetLayoutView="100" workbookViewId="0">
      <selection activeCell="D83" sqref="D83"/>
    </sheetView>
  </sheetViews>
  <sheetFormatPr defaultColWidth="9" defaultRowHeight="13" x14ac:dyDescent="0.2"/>
  <cols>
    <col min="1" max="1" width="4.453125" style="109" customWidth="1"/>
    <col min="2" max="2" width="13.08984375" style="109" customWidth="1"/>
    <col min="3" max="4" width="15.6328125" style="109" customWidth="1"/>
    <col min="5" max="5" width="4.453125" style="109" customWidth="1"/>
    <col min="6" max="6" width="13.08984375" style="109" customWidth="1"/>
    <col min="7" max="8" width="15.6328125" style="109" customWidth="1"/>
    <col min="9" max="16384" width="9" style="107"/>
  </cols>
  <sheetData>
    <row r="1" spans="1:9" ht="14.25" customHeight="1" x14ac:dyDescent="0.2">
      <c r="A1" s="180" t="s">
        <v>102</v>
      </c>
      <c r="B1" s="106" t="s">
        <v>103</v>
      </c>
      <c r="C1" s="106" t="s">
        <v>104</v>
      </c>
      <c r="D1" s="106" t="s">
        <v>105</v>
      </c>
      <c r="E1" s="180" t="s">
        <v>102</v>
      </c>
      <c r="F1" s="106" t="s">
        <v>103</v>
      </c>
      <c r="G1" s="106" t="s">
        <v>104</v>
      </c>
      <c r="H1" s="106" t="s">
        <v>105</v>
      </c>
    </row>
    <row r="2" spans="1:9" s="109" customFormat="1" ht="24" customHeight="1" x14ac:dyDescent="0.2">
      <c r="A2" s="180"/>
      <c r="B2" s="108">
        <f>女子入力!$C$4</f>
        <v>0</v>
      </c>
      <c r="C2" s="109">
        <f>女子入力!$D$4</f>
        <v>0</v>
      </c>
      <c r="D2" s="108" t="str">
        <f>女子入力!$B$4&amp;女子入力!$F$4</f>
        <v>0</v>
      </c>
      <c r="E2" s="180"/>
      <c r="F2" s="108">
        <f>女子入力!$C$5</f>
        <v>0</v>
      </c>
      <c r="G2" s="109">
        <f>女子入力!$D$5</f>
        <v>0</v>
      </c>
      <c r="H2" s="108" t="str">
        <f>女子入力!$B$5&amp;女子入力!$F$5</f>
        <v>0</v>
      </c>
      <c r="I2" s="109">
        <v>45</v>
      </c>
    </row>
    <row r="3" spans="1:9" s="109" customFormat="1" ht="18" customHeight="1" x14ac:dyDescent="0.2">
      <c r="A3" s="180"/>
      <c r="B3" s="108" t="s">
        <v>3</v>
      </c>
      <c r="C3" s="108">
        <f>女子入力!$E$4</f>
        <v>0</v>
      </c>
      <c r="D3" s="108"/>
      <c r="E3" s="180"/>
      <c r="F3" s="108" t="s">
        <v>3</v>
      </c>
      <c r="G3" s="108">
        <f>女子入力!$E$5</f>
        <v>0</v>
      </c>
      <c r="H3" s="108"/>
    </row>
    <row r="4" spans="1:9" s="109" customFormat="1" ht="24" customHeight="1" x14ac:dyDescent="0.2">
      <c r="A4" s="180"/>
      <c r="B4" s="108" t="s">
        <v>106</v>
      </c>
      <c r="C4" s="181">
        <f>女子入力!$H$4</f>
        <v>0</v>
      </c>
      <c r="D4" s="181"/>
      <c r="E4" s="180"/>
      <c r="F4" s="108" t="s">
        <v>106</v>
      </c>
      <c r="G4" s="181">
        <f>女子入力!$H$5</f>
        <v>0</v>
      </c>
      <c r="H4" s="181"/>
    </row>
    <row r="5" spans="1:9" ht="14.25" customHeight="1" x14ac:dyDescent="0.2">
      <c r="A5" s="180" t="s">
        <v>102</v>
      </c>
      <c r="B5" s="106" t="s">
        <v>103</v>
      </c>
      <c r="C5" s="106" t="s">
        <v>104</v>
      </c>
      <c r="D5" s="106" t="s">
        <v>105</v>
      </c>
      <c r="E5" s="180" t="s">
        <v>102</v>
      </c>
      <c r="F5" s="106" t="s">
        <v>103</v>
      </c>
      <c r="G5" s="106" t="s">
        <v>104</v>
      </c>
      <c r="H5" s="106" t="s">
        <v>105</v>
      </c>
    </row>
    <row r="6" spans="1:9" s="109" customFormat="1" ht="24" customHeight="1" x14ac:dyDescent="0.2">
      <c r="A6" s="180"/>
      <c r="B6" s="108">
        <f>女子入力!$C$6</f>
        <v>0</v>
      </c>
      <c r="C6" s="109">
        <f>女子入力!$D$6</f>
        <v>0</v>
      </c>
      <c r="D6" s="108" t="str">
        <f>女子入力!$B$6&amp;女子入力!$F$6</f>
        <v>0</v>
      </c>
      <c r="E6" s="180"/>
      <c r="F6" s="108">
        <f>女子入力!$C$7</f>
        <v>0</v>
      </c>
      <c r="G6" s="109">
        <f>女子入力!$D$7</f>
        <v>0</v>
      </c>
      <c r="H6" s="108" t="str">
        <f>女子入力!$B$7&amp;女子入力!$F$7</f>
        <v>0</v>
      </c>
      <c r="I6" s="109">
        <v>67</v>
      </c>
    </row>
    <row r="7" spans="1:9" s="109" customFormat="1" ht="18" customHeight="1" x14ac:dyDescent="0.2">
      <c r="A7" s="180"/>
      <c r="B7" s="108" t="s">
        <v>3</v>
      </c>
      <c r="C7" s="108">
        <f>女子入力!$E$6</f>
        <v>0</v>
      </c>
      <c r="D7" s="108"/>
      <c r="E7" s="180"/>
      <c r="F7" s="108" t="s">
        <v>3</v>
      </c>
      <c r="G7" s="108">
        <f>女子入力!$E$7</f>
        <v>0</v>
      </c>
      <c r="H7" s="108"/>
    </row>
    <row r="8" spans="1:9" s="109" customFormat="1" ht="24" customHeight="1" x14ac:dyDescent="0.2">
      <c r="A8" s="180"/>
      <c r="B8" s="108" t="s">
        <v>106</v>
      </c>
      <c r="C8" s="181">
        <f>女子入力!$H$6</f>
        <v>0</v>
      </c>
      <c r="D8" s="181"/>
      <c r="E8" s="180"/>
      <c r="F8" s="108" t="s">
        <v>106</v>
      </c>
      <c r="G8" s="181">
        <f>女子入力!$H$7</f>
        <v>0</v>
      </c>
      <c r="H8" s="181"/>
    </row>
    <row r="9" spans="1:9" ht="14.25" customHeight="1" x14ac:dyDescent="0.2">
      <c r="A9" s="180" t="s">
        <v>102</v>
      </c>
      <c r="B9" s="106" t="s">
        <v>103</v>
      </c>
      <c r="C9" s="106" t="s">
        <v>104</v>
      </c>
      <c r="D9" s="106" t="s">
        <v>105</v>
      </c>
      <c r="E9" s="180" t="s">
        <v>102</v>
      </c>
      <c r="F9" s="106" t="s">
        <v>103</v>
      </c>
      <c r="G9" s="106" t="s">
        <v>104</v>
      </c>
      <c r="H9" s="106" t="s">
        <v>105</v>
      </c>
    </row>
    <row r="10" spans="1:9" s="109" customFormat="1" ht="24" customHeight="1" x14ac:dyDescent="0.2">
      <c r="A10" s="180"/>
      <c r="B10" s="108">
        <f>女子入力!$C$8</f>
        <v>0</v>
      </c>
      <c r="C10" s="109">
        <f>女子入力!$D$8</f>
        <v>0</v>
      </c>
      <c r="D10" s="108" t="str">
        <f>女子入力!$B$8&amp;女子入力!$F$8</f>
        <v>0</v>
      </c>
      <c r="E10" s="180"/>
      <c r="F10" s="108">
        <f>女子入力!$C$9</f>
        <v>0</v>
      </c>
      <c r="G10" s="109">
        <f>女子入力!$D$9</f>
        <v>0</v>
      </c>
      <c r="H10" s="108" t="str">
        <f>女子入力!$B$9&amp;女子入力!$F$9</f>
        <v>0</v>
      </c>
      <c r="I10" s="109">
        <v>89</v>
      </c>
    </row>
    <row r="11" spans="1:9" s="109" customFormat="1" ht="18" customHeight="1" x14ac:dyDescent="0.2">
      <c r="A11" s="180"/>
      <c r="B11" s="108" t="s">
        <v>3</v>
      </c>
      <c r="C11" s="108">
        <f>女子入力!$E$8</f>
        <v>0</v>
      </c>
      <c r="D11" s="108"/>
      <c r="E11" s="180"/>
      <c r="F11" s="108" t="s">
        <v>3</v>
      </c>
      <c r="G11" s="108">
        <f>女子入力!$E$9</f>
        <v>0</v>
      </c>
      <c r="H11" s="108"/>
    </row>
    <row r="12" spans="1:9" s="109" customFormat="1" ht="24" customHeight="1" x14ac:dyDescent="0.2">
      <c r="A12" s="180"/>
      <c r="B12" s="108" t="s">
        <v>106</v>
      </c>
      <c r="C12" s="181">
        <f>女子入力!$H$8</f>
        <v>0</v>
      </c>
      <c r="D12" s="181"/>
      <c r="E12" s="180"/>
      <c r="F12" s="108" t="s">
        <v>106</v>
      </c>
      <c r="G12" s="181">
        <f>女子入力!$H$9</f>
        <v>0</v>
      </c>
      <c r="H12" s="181"/>
    </row>
    <row r="13" spans="1:9" ht="14.25" customHeight="1" x14ac:dyDescent="0.2">
      <c r="A13" s="180" t="s">
        <v>102</v>
      </c>
      <c r="B13" s="106" t="s">
        <v>103</v>
      </c>
      <c r="C13" s="106" t="s">
        <v>104</v>
      </c>
      <c r="D13" s="106" t="s">
        <v>105</v>
      </c>
      <c r="E13" s="180" t="s">
        <v>107</v>
      </c>
      <c r="F13" s="106" t="s">
        <v>103</v>
      </c>
      <c r="G13" s="106" t="s">
        <v>104</v>
      </c>
      <c r="H13" s="106" t="s">
        <v>105</v>
      </c>
    </row>
    <row r="14" spans="1:9" s="109" customFormat="1" ht="24" customHeight="1" x14ac:dyDescent="0.2">
      <c r="A14" s="180"/>
      <c r="B14" s="108">
        <f>女子入力!$C$10</f>
        <v>0</v>
      </c>
      <c r="C14" s="109">
        <f>女子入力!$D$10</f>
        <v>0</v>
      </c>
      <c r="D14" s="108" t="str">
        <f>女子入力!$B$10&amp;女子入力!$F$10</f>
        <v>0</v>
      </c>
      <c r="E14" s="180"/>
      <c r="F14" s="108">
        <f>女子入力!$C$11</f>
        <v>0</v>
      </c>
      <c r="G14" s="109">
        <f>女子入力!$D$11</f>
        <v>0</v>
      </c>
      <c r="H14" s="108" t="str">
        <f>女子入力!$B$11&amp;女子入力!$F$11</f>
        <v>0</v>
      </c>
      <c r="I14" s="109">
        <v>1011</v>
      </c>
    </row>
    <row r="15" spans="1:9" s="109" customFormat="1" ht="18" customHeight="1" x14ac:dyDescent="0.2">
      <c r="A15" s="180"/>
      <c r="B15" s="108" t="s">
        <v>3</v>
      </c>
      <c r="C15" s="108">
        <f>女子入力!$E$10</f>
        <v>0</v>
      </c>
      <c r="D15" s="108"/>
      <c r="E15" s="180"/>
      <c r="F15" s="108" t="s">
        <v>3</v>
      </c>
      <c r="G15" s="108">
        <f>女子入力!$E$11</f>
        <v>0</v>
      </c>
      <c r="H15" s="108"/>
    </row>
    <row r="16" spans="1:9" s="109" customFormat="1" ht="24" customHeight="1" x14ac:dyDescent="0.2">
      <c r="A16" s="180"/>
      <c r="B16" s="108" t="s">
        <v>106</v>
      </c>
      <c r="C16" s="181">
        <f>女子入力!$H$10</f>
        <v>0</v>
      </c>
      <c r="D16" s="181"/>
      <c r="E16" s="180"/>
      <c r="F16" s="108" t="s">
        <v>106</v>
      </c>
      <c r="G16" s="181">
        <f>女子入力!$H$11</f>
        <v>0</v>
      </c>
      <c r="H16" s="181"/>
    </row>
    <row r="17" spans="1:9" ht="14.25" customHeight="1" x14ac:dyDescent="0.2">
      <c r="A17" s="180" t="s">
        <v>102</v>
      </c>
      <c r="B17" s="106" t="s">
        <v>103</v>
      </c>
      <c r="C17" s="106" t="s">
        <v>104</v>
      </c>
      <c r="D17" s="106" t="s">
        <v>105</v>
      </c>
      <c r="E17" s="180" t="s">
        <v>107</v>
      </c>
      <c r="F17" s="106" t="s">
        <v>103</v>
      </c>
      <c r="G17" s="106" t="s">
        <v>104</v>
      </c>
      <c r="H17" s="106" t="s">
        <v>105</v>
      </c>
    </row>
    <row r="18" spans="1:9" s="109" customFormat="1" ht="24" customHeight="1" x14ac:dyDescent="0.2">
      <c r="A18" s="180"/>
      <c r="B18" s="108">
        <f>女子入力!$C$12</f>
        <v>0</v>
      </c>
      <c r="C18" s="109">
        <f>女子入力!$D$12</f>
        <v>0</v>
      </c>
      <c r="D18" s="108" t="str">
        <f>女子入力!$B$12&amp;女子入力!$F$12</f>
        <v>0</v>
      </c>
      <c r="E18" s="180"/>
      <c r="F18" s="108">
        <f>女子入力!$C$13</f>
        <v>0</v>
      </c>
      <c r="G18" s="109">
        <f>女子入力!$D$13</f>
        <v>0</v>
      </c>
      <c r="H18" s="108" t="str">
        <f>女子入力!$B$13&amp;女子入力!$F$13</f>
        <v>0</v>
      </c>
      <c r="I18" s="109">
        <v>1213</v>
      </c>
    </row>
    <row r="19" spans="1:9" s="109" customFormat="1" ht="18" customHeight="1" x14ac:dyDescent="0.2">
      <c r="A19" s="180"/>
      <c r="B19" s="108" t="s">
        <v>3</v>
      </c>
      <c r="C19" s="108">
        <f>女子入力!$E$12</f>
        <v>0</v>
      </c>
      <c r="D19" s="108"/>
      <c r="E19" s="180"/>
      <c r="F19" s="108" t="s">
        <v>3</v>
      </c>
      <c r="G19" s="108">
        <f>女子入力!$E$13</f>
        <v>0</v>
      </c>
      <c r="H19" s="108"/>
    </row>
    <row r="20" spans="1:9" s="109" customFormat="1" ht="24" customHeight="1" x14ac:dyDescent="0.2">
      <c r="A20" s="180"/>
      <c r="B20" s="108" t="s">
        <v>106</v>
      </c>
      <c r="C20" s="181">
        <f>女子入力!$H$12</f>
        <v>0</v>
      </c>
      <c r="D20" s="181"/>
      <c r="E20" s="180"/>
      <c r="F20" s="108" t="s">
        <v>106</v>
      </c>
      <c r="G20" s="181">
        <f>女子入力!$H$13</f>
        <v>0</v>
      </c>
      <c r="H20" s="181"/>
    </row>
    <row r="21" spans="1:9" ht="14.25" customHeight="1" x14ac:dyDescent="0.2">
      <c r="A21" s="180" t="s">
        <v>108</v>
      </c>
      <c r="B21" s="106" t="s">
        <v>103</v>
      </c>
      <c r="C21" s="106" t="s">
        <v>104</v>
      </c>
      <c r="D21" s="106" t="s">
        <v>105</v>
      </c>
      <c r="E21" s="180" t="s">
        <v>107</v>
      </c>
      <c r="F21" s="106" t="s">
        <v>103</v>
      </c>
      <c r="G21" s="106" t="s">
        <v>104</v>
      </c>
      <c r="H21" s="106" t="s">
        <v>105</v>
      </c>
    </row>
    <row r="22" spans="1:9" s="109" customFormat="1" ht="24" customHeight="1" x14ac:dyDescent="0.2">
      <c r="A22" s="180"/>
      <c r="B22" s="108">
        <f>女子入力!$C$14</f>
        <v>0</v>
      </c>
      <c r="C22" s="109">
        <f>女子入力!$D$14</f>
        <v>0</v>
      </c>
      <c r="D22" s="108" t="str">
        <f>女子入力!$B$14&amp;女子入力!$F$14</f>
        <v>0</v>
      </c>
      <c r="E22" s="180"/>
      <c r="F22" s="108">
        <f>女子入力!$C$15</f>
        <v>0</v>
      </c>
      <c r="G22" s="109">
        <f>女子入力!$D$15</f>
        <v>0</v>
      </c>
      <c r="H22" s="108" t="str">
        <f>女子入力!$B$15&amp;女子入力!$F$15</f>
        <v>0</v>
      </c>
      <c r="I22" s="109">
        <v>1415</v>
      </c>
    </row>
    <row r="23" spans="1:9" s="109" customFormat="1" ht="18" customHeight="1" x14ac:dyDescent="0.2">
      <c r="A23" s="180"/>
      <c r="B23" s="108" t="s">
        <v>3</v>
      </c>
      <c r="C23" s="108">
        <f>女子入力!$E$14</f>
        <v>0</v>
      </c>
      <c r="D23" s="108"/>
      <c r="E23" s="180"/>
      <c r="F23" s="108" t="s">
        <v>3</v>
      </c>
      <c r="G23" s="108">
        <f>女子入力!$E$15</f>
        <v>0</v>
      </c>
      <c r="H23" s="108"/>
    </row>
    <row r="24" spans="1:9" s="109" customFormat="1" ht="24" customHeight="1" x14ac:dyDescent="0.2">
      <c r="A24" s="180"/>
      <c r="B24" s="108" t="s">
        <v>106</v>
      </c>
      <c r="C24" s="181">
        <f>女子入力!$H$14</f>
        <v>0</v>
      </c>
      <c r="D24" s="181"/>
      <c r="E24" s="180"/>
      <c r="F24" s="108" t="s">
        <v>106</v>
      </c>
      <c r="G24" s="181">
        <f>女子入力!$H$15</f>
        <v>0</v>
      </c>
      <c r="H24" s="181"/>
    </row>
    <row r="25" spans="1:9" ht="14.25" customHeight="1" x14ac:dyDescent="0.2">
      <c r="A25" s="180" t="s">
        <v>102</v>
      </c>
      <c r="B25" s="106" t="s">
        <v>103</v>
      </c>
      <c r="C25" s="106" t="s">
        <v>104</v>
      </c>
      <c r="D25" s="106" t="s">
        <v>105</v>
      </c>
      <c r="E25" s="180" t="s">
        <v>102</v>
      </c>
      <c r="F25" s="106" t="s">
        <v>103</v>
      </c>
      <c r="G25" s="106" t="s">
        <v>104</v>
      </c>
      <c r="H25" s="106" t="s">
        <v>105</v>
      </c>
    </row>
    <row r="26" spans="1:9" s="109" customFormat="1" ht="24" customHeight="1" x14ac:dyDescent="0.2">
      <c r="A26" s="180"/>
      <c r="B26" s="108">
        <f>女子入力!$C$16</f>
        <v>0</v>
      </c>
      <c r="C26" s="109">
        <f>女子入力!$D$16</f>
        <v>0</v>
      </c>
      <c r="D26" s="108" t="str">
        <f>女子入力!$B$16&amp;女子入力!$F$16</f>
        <v>0</v>
      </c>
      <c r="E26" s="180"/>
      <c r="F26" s="108">
        <f>女子入力!$C$17</f>
        <v>0</v>
      </c>
      <c r="G26" s="109">
        <f>女子入力!$D$17</f>
        <v>0</v>
      </c>
      <c r="H26" s="108" t="str">
        <f>女子入力!$B$17&amp;女子入力!$F$17</f>
        <v>0</v>
      </c>
      <c r="I26" s="109">
        <v>1617</v>
      </c>
    </row>
    <row r="27" spans="1:9" s="109" customFormat="1" ht="18" customHeight="1" x14ac:dyDescent="0.2">
      <c r="A27" s="180"/>
      <c r="B27" s="108" t="s">
        <v>3</v>
      </c>
      <c r="C27" s="108">
        <f>女子入力!$E$16</f>
        <v>0</v>
      </c>
      <c r="D27" s="108"/>
      <c r="E27" s="180"/>
      <c r="F27" s="108" t="s">
        <v>3</v>
      </c>
      <c r="G27" s="108">
        <f>女子入力!$E$17</f>
        <v>0</v>
      </c>
      <c r="H27" s="108"/>
    </row>
    <row r="28" spans="1:9" s="109" customFormat="1" ht="24" customHeight="1" x14ac:dyDescent="0.2">
      <c r="A28" s="180"/>
      <c r="B28" s="108" t="s">
        <v>106</v>
      </c>
      <c r="C28" s="181">
        <f>女子入力!$H$16</f>
        <v>0</v>
      </c>
      <c r="D28" s="181"/>
      <c r="E28" s="180"/>
      <c r="F28" s="108" t="s">
        <v>106</v>
      </c>
      <c r="G28" s="181">
        <f>女子入力!$H$17</f>
        <v>0</v>
      </c>
      <c r="H28" s="181"/>
    </row>
    <row r="29" spans="1:9" ht="14.25" customHeight="1" x14ac:dyDescent="0.2">
      <c r="A29" s="180" t="s">
        <v>102</v>
      </c>
      <c r="B29" s="106" t="s">
        <v>103</v>
      </c>
      <c r="C29" s="106" t="s">
        <v>104</v>
      </c>
      <c r="D29" s="106" t="s">
        <v>105</v>
      </c>
      <c r="E29" s="180" t="s">
        <v>102</v>
      </c>
      <c r="F29" s="106" t="s">
        <v>103</v>
      </c>
      <c r="G29" s="106" t="s">
        <v>104</v>
      </c>
      <c r="H29" s="106" t="s">
        <v>105</v>
      </c>
    </row>
    <row r="30" spans="1:9" s="109" customFormat="1" ht="24" customHeight="1" x14ac:dyDescent="0.2">
      <c r="A30" s="180"/>
      <c r="B30" s="108">
        <f>女子入力!$C$18</f>
        <v>0</v>
      </c>
      <c r="C30" s="109">
        <f>女子入力!$D$18</f>
        <v>0</v>
      </c>
      <c r="D30" s="108" t="str">
        <f>女子入力!$B$18&amp;女子入力!$F$18</f>
        <v>0</v>
      </c>
      <c r="E30" s="180"/>
      <c r="F30" s="108">
        <f>女子入力!$C$19</f>
        <v>0</v>
      </c>
      <c r="G30" s="109">
        <f>女子入力!$D$19</f>
        <v>0</v>
      </c>
      <c r="H30" s="108" t="str">
        <f>女子入力!$B$19&amp;女子入力!$F$19</f>
        <v>0</v>
      </c>
      <c r="I30" s="109">
        <v>1819</v>
      </c>
    </row>
    <row r="31" spans="1:9" s="109" customFormat="1" ht="18" customHeight="1" x14ac:dyDescent="0.2">
      <c r="A31" s="180"/>
      <c r="B31" s="108" t="s">
        <v>3</v>
      </c>
      <c r="C31" s="108">
        <f>女子入力!$E$18</f>
        <v>0</v>
      </c>
      <c r="D31" s="108"/>
      <c r="E31" s="180"/>
      <c r="F31" s="108" t="s">
        <v>3</v>
      </c>
      <c r="G31" s="108">
        <f>女子入力!$E$19</f>
        <v>0</v>
      </c>
      <c r="H31" s="108"/>
    </row>
    <row r="32" spans="1:9" s="109" customFormat="1" ht="24" customHeight="1" x14ac:dyDescent="0.2">
      <c r="A32" s="180"/>
      <c r="B32" s="108" t="s">
        <v>106</v>
      </c>
      <c r="C32" s="181">
        <f>女子入力!$H$18</f>
        <v>0</v>
      </c>
      <c r="D32" s="181"/>
      <c r="E32" s="180"/>
      <c r="F32" s="108" t="s">
        <v>106</v>
      </c>
      <c r="G32" s="181">
        <f>女子入力!$H$19</f>
        <v>0</v>
      </c>
      <c r="H32" s="181"/>
    </row>
    <row r="33" spans="1:9" ht="14.25" customHeight="1" x14ac:dyDescent="0.2">
      <c r="A33" s="180" t="s">
        <v>102</v>
      </c>
      <c r="B33" s="106" t="s">
        <v>103</v>
      </c>
      <c r="C33" s="106" t="s">
        <v>104</v>
      </c>
      <c r="D33" s="106" t="s">
        <v>105</v>
      </c>
      <c r="E33" s="180" t="s">
        <v>102</v>
      </c>
      <c r="F33" s="106" t="s">
        <v>103</v>
      </c>
      <c r="G33" s="106" t="s">
        <v>104</v>
      </c>
      <c r="H33" s="106" t="s">
        <v>105</v>
      </c>
    </row>
    <row r="34" spans="1:9" s="109" customFormat="1" ht="24" customHeight="1" x14ac:dyDescent="0.2">
      <c r="A34" s="180"/>
      <c r="B34" s="108">
        <f>女子入力!$C$20</f>
        <v>0</v>
      </c>
      <c r="C34" s="109">
        <f>女子入力!$D$20</f>
        <v>0</v>
      </c>
      <c r="D34" s="108" t="str">
        <f>女子入力!$B$20&amp;女子入力!$F$20</f>
        <v>0</v>
      </c>
      <c r="E34" s="180"/>
      <c r="F34" s="108">
        <f>女子入力!$C$21</f>
        <v>0</v>
      </c>
      <c r="G34" s="109">
        <f>女子入力!$D$21</f>
        <v>0</v>
      </c>
      <c r="H34" s="108" t="str">
        <f>女子入力!$B$21&amp;女子入力!$F$21</f>
        <v>0</v>
      </c>
      <c r="I34" s="109">
        <v>2021</v>
      </c>
    </row>
    <row r="35" spans="1:9" s="109" customFormat="1" ht="18" customHeight="1" x14ac:dyDescent="0.2">
      <c r="A35" s="180"/>
      <c r="B35" s="108" t="s">
        <v>3</v>
      </c>
      <c r="C35" s="108">
        <f>女子入力!$E$20</f>
        <v>0</v>
      </c>
      <c r="D35" s="108"/>
      <c r="E35" s="180"/>
      <c r="F35" s="108" t="s">
        <v>3</v>
      </c>
      <c r="G35" s="108">
        <f>女子入力!$E$21</f>
        <v>0</v>
      </c>
      <c r="H35" s="108"/>
    </row>
    <row r="36" spans="1:9" s="109" customFormat="1" ht="24" customHeight="1" x14ac:dyDescent="0.2">
      <c r="A36" s="180"/>
      <c r="B36" s="108" t="s">
        <v>106</v>
      </c>
      <c r="C36" s="181">
        <f>女子入力!$H$20</f>
        <v>0</v>
      </c>
      <c r="D36" s="181"/>
      <c r="E36" s="180"/>
      <c r="F36" s="108" t="s">
        <v>106</v>
      </c>
      <c r="G36" s="181">
        <f>女子入力!$H$21</f>
        <v>0</v>
      </c>
      <c r="H36" s="181"/>
    </row>
    <row r="37" spans="1:9" ht="14.25" customHeight="1" x14ac:dyDescent="0.2">
      <c r="A37" s="180" t="s">
        <v>102</v>
      </c>
      <c r="B37" s="106" t="s">
        <v>103</v>
      </c>
      <c r="C37" s="106" t="s">
        <v>104</v>
      </c>
      <c r="D37" s="106" t="s">
        <v>105</v>
      </c>
      <c r="E37" s="180" t="s">
        <v>102</v>
      </c>
      <c r="F37" s="106" t="s">
        <v>103</v>
      </c>
      <c r="G37" s="106" t="s">
        <v>104</v>
      </c>
      <c r="H37" s="106" t="s">
        <v>105</v>
      </c>
    </row>
    <row r="38" spans="1:9" s="109" customFormat="1" ht="24" customHeight="1" x14ac:dyDescent="0.2">
      <c r="A38" s="180"/>
      <c r="B38" s="108">
        <f>女子入力!$C$22</f>
        <v>0</v>
      </c>
      <c r="C38" s="109">
        <f>女子入力!$D$22</f>
        <v>0</v>
      </c>
      <c r="D38" s="108" t="str">
        <f>女子入力!$B$22&amp;女子入力!$F$22</f>
        <v>0</v>
      </c>
      <c r="E38" s="180"/>
      <c r="F38" s="108">
        <f>女子入力!$C$23</f>
        <v>0</v>
      </c>
      <c r="G38" s="109">
        <f>女子入力!$D$23</f>
        <v>0</v>
      </c>
      <c r="H38" s="108" t="str">
        <f>女子入力!$B$23&amp;女子入力!$F$23</f>
        <v>0</v>
      </c>
      <c r="I38" s="109">
        <v>2223</v>
      </c>
    </row>
    <row r="39" spans="1:9" s="109" customFormat="1" ht="18" customHeight="1" x14ac:dyDescent="0.2">
      <c r="A39" s="180"/>
      <c r="B39" s="108" t="s">
        <v>3</v>
      </c>
      <c r="C39" s="108">
        <f>女子入力!$E$22</f>
        <v>0</v>
      </c>
      <c r="D39" s="108"/>
      <c r="E39" s="180"/>
      <c r="F39" s="108" t="s">
        <v>3</v>
      </c>
      <c r="G39" s="108">
        <f>女子入力!$E$23</f>
        <v>0</v>
      </c>
      <c r="H39" s="108"/>
    </row>
    <row r="40" spans="1:9" s="109" customFormat="1" ht="24" customHeight="1" x14ac:dyDescent="0.2">
      <c r="A40" s="180"/>
      <c r="B40" s="108" t="s">
        <v>106</v>
      </c>
      <c r="C40" s="181">
        <f>女子入力!$H$22</f>
        <v>0</v>
      </c>
      <c r="D40" s="181"/>
      <c r="E40" s="180"/>
      <c r="F40" s="108" t="s">
        <v>106</v>
      </c>
      <c r="G40" s="181">
        <f>女子入力!$H$23</f>
        <v>0</v>
      </c>
      <c r="H40" s="181"/>
    </row>
    <row r="41" spans="1:9" ht="14.25" customHeight="1" x14ac:dyDescent="0.2">
      <c r="A41" s="180" t="s">
        <v>102</v>
      </c>
      <c r="B41" s="106" t="s">
        <v>103</v>
      </c>
      <c r="C41" s="106" t="s">
        <v>104</v>
      </c>
      <c r="D41" s="106" t="s">
        <v>105</v>
      </c>
      <c r="E41" s="180" t="s">
        <v>102</v>
      </c>
      <c r="F41" s="106" t="s">
        <v>103</v>
      </c>
      <c r="G41" s="106" t="s">
        <v>104</v>
      </c>
      <c r="H41" s="106" t="s">
        <v>105</v>
      </c>
    </row>
    <row r="42" spans="1:9" s="109" customFormat="1" ht="24" customHeight="1" x14ac:dyDescent="0.2">
      <c r="A42" s="180"/>
      <c r="B42" s="108">
        <f>女子入力!$C$24</f>
        <v>0</v>
      </c>
      <c r="C42" s="109">
        <f>女子入力!$D$24</f>
        <v>0</v>
      </c>
      <c r="D42" s="108" t="str">
        <f>女子入力!$B$24&amp;女子入力!$F$24</f>
        <v>0</v>
      </c>
      <c r="E42" s="180"/>
      <c r="F42" s="108">
        <f>女子入力!$C$25</f>
        <v>0</v>
      </c>
      <c r="G42" s="109">
        <f>女子入力!$D$25</f>
        <v>0</v>
      </c>
      <c r="H42" s="108" t="str">
        <f>女子入力!$B$25&amp;女子入力!$F$25</f>
        <v>0</v>
      </c>
      <c r="I42" s="109">
        <v>2425</v>
      </c>
    </row>
    <row r="43" spans="1:9" s="109" customFormat="1" ht="18" customHeight="1" x14ac:dyDescent="0.2">
      <c r="A43" s="180"/>
      <c r="B43" s="108" t="s">
        <v>3</v>
      </c>
      <c r="C43" s="108">
        <f>女子入力!$E$24</f>
        <v>0</v>
      </c>
      <c r="D43" s="108"/>
      <c r="E43" s="180"/>
      <c r="F43" s="108" t="s">
        <v>3</v>
      </c>
      <c r="G43" s="108">
        <f>女子入力!$E$25</f>
        <v>0</v>
      </c>
      <c r="H43" s="108"/>
    </row>
    <row r="44" spans="1:9" s="109" customFormat="1" ht="24" customHeight="1" x14ac:dyDescent="0.2">
      <c r="A44" s="180"/>
      <c r="B44" s="108" t="s">
        <v>106</v>
      </c>
      <c r="C44" s="181">
        <f>女子入力!$H$24</f>
        <v>0</v>
      </c>
      <c r="D44" s="181"/>
      <c r="E44" s="180"/>
      <c r="F44" s="108" t="s">
        <v>106</v>
      </c>
      <c r="G44" s="181">
        <f>女子入力!$H$25</f>
        <v>0</v>
      </c>
      <c r="H44" s="181"/>
    </row>
    <row r="45" spans="1:9" ht="14.25" customHeight="1" x14ac:dyDescent="0.2">
      <c r="A45" s="180" t="s">
        <v>102</v>
      </c>
      <c r="B45" s="106" t="s">
        <v>103</v>
      </c>
      <c r="C45" s="106" t="s">
        <v>104</v>
      </c>
      <c r="D45" s="106" t="s">
        <v>105</v>
      </c>
      <c r="E45" s="180" t="s">
        <v>102</v>
      </c>
      <c r="F45" s="106" t="s">
        <v>103</v>
      </c>
      <c r="G45" s="106" t="s">
        <v>104</v>
      </c>
      <c r="H45" s="106" t="s">
        <v>105</v>
      </c>
    </row>
    <row r="46" spans="1:9" s="109" customFormat="1" ht="24" customHeight="1" x14ac:dyDescent="0.2">
      <c r="A46" s="180"/>
      <c r="B46" s="108">
        <f>女子入力!$C$26</f>
        <v>0</v>
      </c>
      <c r="C46" s="109">
        <f>女子入力!$D$26</f>
        <v>0</v>
      </c>
      <c r="D46" s="108" t="str">
        <f>女子入力!$B$26&amp;女子入力!$F$26</f>
        <v>0</v>
      </c>
      <c r="E46" s="180"/>
      <c r="F46" s="108">
        <f>女子入力!$C$27</f>
        <v>0</v>
      </c>
      <c r="G46" s="109">
        <f>女子入力!$D$27</f>
        <v>0</v>
      </c>
      <c r="H46" s="108" t="str">
        <f>女子入力!$B$27&amp;女子入力!$F$27</f>
        <v>0</v>
      </c>
      <c r="I46" s="109">
        <v>2627</v>
      </c>
    </row>
    <row r="47" spans="1:9" s="109" customFormat="1" ht="18" customHeight="1" x14ac:dyDescent="0.2">
      <c r="A47" s="180"/>
      <c r="B47" s="108" t="s">
        <v>3</v>
      </c>
      <c r="C47" s="108">
        <f>女子入力!$E$26</f>
        <v>0</v>
      </c>
      <c r="D47" s="108"/>
      <c r="E47" s="180"/>
      <c r="F47" s="108" t="s">
        <v>3</v>
      </c>
      <c r="G47" s="108">
        <f>女子入力!$E$27</f>
        <v>0</v>
      </c>
      <c r="H47" s="108"/>
    </row>
    <row r="48" spans="1:9" s="109" customFormat="1" ht="24" customHeight="1" x14ac:dyDescent="0.2">
      <c r="A48" s="180"/>
      <c r="B48" s="108" t="s">
        <v>106</v>
      </c>
      <c r="C48" s="181">
        <f>女子入力!$H$26</f>
        <v>0</v>
      </c>
      <c r="D48" s="181"/>
      <c r="E48" s="180"/>
      <c r="F48" s="108" t="s">
        <v>106</v>
      </c>
      <c r="G48" s="181">
        <f>女子入力!$H$27</f>
        <v>0</v>
      </c>
      <c r="H48" s="181"/>
    </row>
    <row r="49" spans="1:9" ht="14.25" customHeight="1" x14ac:dyDescent="0.2">
      <c r="A49" s="180" t="s">
        <v>102</v>
      </c>
      <c r="B49" s="106" t="s">
        <v>103</v>
      </c>
      <c r="C49" s="106" t="s">
        <v>104</v>
      </c>
      <c r="D49" s="106" t="s">
        <v>105</v>
      </c>
      <c r="E49" s="180" t="s">
        <v>102</v>
      </c>
      <c r="F49" s="106" t="s">
        <v>103</v>
      </c>
      <c r="G49" s="106" t="s">
        <v>104</v>
      </c>
      <c r="H49" s="106" t="s">
        <v>105</v>
      </c>
    </row>
    <row r="50" spans="1:9" s="109" customFormat="1" ht="24" customHeight="1" x14ac:dyDescent="0.2">
      <c r="A50" s="180"/>
      <c r="B50" s="108">
        <f>女子入力!$C$28</f>
        <v>0</v>
      </c>
      <c r="C50" s="109">
        <f>女子入力!$D$28</f>
        <v>0</v>
      </c>
      <c r="D50" s="108" t="str">
        <f>女子入力!$B$28&amp;女子入力!$F$28</f>
        <v>0</v>
      </c>
      <c r="E50" s="180"/>
      <c r="F50" s="108">
        <f>女子入力!$C$29</f>
        <v>0</v>
      </c>
      <c r="G50" s="109">
        <f>女子入力!$D$29</f>
        <v>0</v>
      </c>
      <c r="H50" s="108" t="str">
        <f>女子入力!$B$29&amp;女子入力!$F$29</f>
        <v>0</v>
      </c>
      <c r="I50" s="109">
        <v>2829</v>
      </c>
    </row>
    <row r="51" spans="1:9" s="109" customFormat="1" ht="18" customHeight="1" x14ac:dyDescent="0.2">
      <c r="A51" s="180"/>
      <c r="B51" s="108" t="s">
        <v>3</v>
      </c>
      <c r="C51" s="108">
        <f>女子入力!$E$28</f>
        <v>0</v>
      </c>
      <c r="D51" s="108"/>
      <c r="E51" s="180"/>
      <c r="F51" s="108" t="s">
        <v>3</v>
      </c>
      <c r="G51" s="108">
        <f>女子入力!$E$29</f>
        <v>0</v>
      </c>
      <c r="H51" s="108"/>
    </row>
    <row r="52" spans="1:9" s="109" customFormat="1" ht="24" customHeight="1" x14ac:dyDescent="0.2">
      <c r="A52" s="180"/>
      <c r="B52" s="108" t="s">
        <v>106</v>
      </c>
      <c r="C52" s="181">
        <f>女子入力!$H$28</f>
        <v>0</v>
      </c>
      <c r="D52" s="181"/>
      <c r="E52" s="180"/>
      <c r="F52" s="108" t="s">
        <v>106</v>
      </c>
      <c r="G52" s="181">
        <f>女子入力!$H$29</f>
        <v>0</v>
      </c>
      <c r="H52" s="181"/>
    </row>
    <row r="53" spans="1:9" ht="14.25" customHeight="1" x14ac:dyDescent="0.2">
      <c r="A53" s="180" t="s">
        <v>102</v>
      </c>
      <c r="B53" s="106" t="s">
        <v>103</v>
      </c>
      <c r="C53" s="106" t="s">
        <v>104</v>
      </c>
      <c r="D53" s="106" t="s">
        <v>105</v>
      </c>
      <c r="E53" s="180" t="s">
        <v>102</v>
      </c>
      <c r="F53" s="106" t="s">
        <v>103</v>
      </c>
      <c r="G53" s="106" t="s">
        <v>104</v>
      </c>
      <c r="H53" s="106" t="s">
        <v>105</v>
      </c>
    </row>
    <row r="54" spans="1:9" s="109" customFormat="1" ht="24" customHeight="1" x14ac:dyDescent="0.2">
      <c r="A54" s="180"/>
      <c r="B54" s="108">
        <f>女子入力!$C$30</f>
        <v>0</v>
      </c>
      <c r="C54" s="109">
        <f>女子入力!$D$30</f>
        <v>0</v>
      </c>
      <c r="D54" s="108" t="str">
        <f>女子入力!$B$30&amp;女子入力!$F$30</f>
        <v>0</v>
      </c>
      <c r="E54" s="180"/>
      <c r="F54" s="108">
        <f>女子入力!$C$31</f>
        <v>0</v>
      </c>
      <c r="G54" s="109">
        <f>女子入力!$D$31</f>
        <v>0</v>
      </c>
      <c r="H54" s="108" t="str">
        <f>女子入力!$B$31&amp;女子入力!$F$31</f>
        <v>0</v>
      </c>
      <c r="I54" s="109">
        <v>3031</v>
      </c>
    </row>
    <row r="55" spans="1:9" s="109" customFormat="1" ht="18" customHeight="1" x14ac:dyDescent="0.2">
      <c r="A55" s="180"/>
      <c r="B55" s="108" t="s">
        <v>3</v>
      </c>
      <c r="C55" s="108">
        <f>女子入力!$E$30</f>
        <v>0</v>
      </c>
      <c r="D55" s="108"/>
      <c r="E55" s="180"/>
      <c r="F55" s="108" t="s">
        <v>3</v>
      </c>
      <c r="G55" s="108">
        <f>女子入力!$E$31</f>
        <v>0</v>
      </c>
      <c r="H55" s="108"/>
    </row>
    <row r="56" spans="1:9" s="109" customFormat="1" ht="24" customHeight="1" x14ac:dyDescent="0.2">
      <c r="A56" s="180"/>
      <c r="B56" s="108" t="s">
        <v>106</v>
      </c>
      <c r="C56" s="181">
        <f>女子入力!$H$30</f>
        <v>0</v>
      </c>
      <c r="D56" s="181"/>
      <c r="E56" s="180"/>
      <c r="F56" s="108" t="s">
        <v>106</v>
      </c>
      <c r="G56" s="181">
        <f>女子入力!$H$31</f>
        <v>0</v>
      </c>
      <c r="H56" s="181"/>
    </row>
    <row r="57" spans="1:9" ht="14.25" customHeight="1" x14ac:dyDescent="0.2">
      <c r="A57" s="180" t="s">
        <v>102</v>
      </c>
      <c r="B57" s="106" t="s">
        <v>103</v>
      </c>
      <c r="C57" s="106" t="s">
        <v>104</v>
      </c>
      <c r="D57" s="106" t="s">
        <v>105</v>
      </c>
      <c r="E57" s="180" t="s">
        <v>107</v>
      </c>
      <c r="F57" s="106" t="s">
        <v>103</v>
      </c>
      <c r="G57" s="106" t="s">
        <v>104</v>
      </c>
      <c r="H57" s="106" t="s">
        <v>105</v>
      </c>
    </row>
    <row r="58" spans="1:9" s="109" customFormat="1" ht="24" customHeight="1" x14ac:dyDescent="0.2">
      <c r="A58" s="180"/>
      <c r="B58" s="108">
        <f>女子入力!$C$32</f>
        <v>0</v>
      </c>
      <c r="C58" s="109">
        <f>女子入力!$D$32</f>
        <v>0</v>
      </c>
      <c r="D58" s="108" t="str">
        <f>女子入力!$B$32&amp;女子入力!$F$32</f>
        <v>0</v>
      </c>
      <c r="E58" s="180"/>
      <c r="F58" s="108">
        <f>女子入力!$C$33</f>
        <v>0</v>
      </c>
      <c r="G58" s="109">
        <f>女子入力!$D$33</f>
        <v>0</v>
      </c>
      <c r="H58" s="108" t="str">
        <f>女子入力!$B$33&amp;女子入力!$F$33</f>
        <v>0</v>
      </c>
      <c r="I58" s="109">
        <v>3233</v>
      </c>
    </row>
    <row r="59" spans="1:9" s="109" customFormat="1" ht="18" customHeight="1" x14ac:dyDescent="0.2">
      <c r="A59" s="180"/>
      <c r="B59" s="108" t="s">
        <v>3</v>
      </c>
      <c r="C59" s="108">
        <f>女子入力!$E$32</f>
        <v>0</v>
      </c>
      <c r="D59" s="108"/>
      <c r="E59" s="180"/>
      <c r="F59" s="108" t="s">
        <v>3</v>
      </c>
      <c r="G59" s="108">
        <f>女子入力!$E$33</f>
        <v>0</v>
      </c>
      <c r="H59" s="108"/>
    </row>
    <row r="60" spans="1:9" s="109" customFormat="1" ht="24" customHeight="1" x14ac:dyDescent="0.2">
      <c r="A60" s="180"/>
      <c r="B60" s="108" t="s">
        <v>106</v>
      </c>
      <c r="C60" s="181">
        <f>女子入力!$H$32</f>
        <v>0</v>
      </c>
      <c r="D60" s="181"/>
      <c r="E60" s="180"/>
      <c r="F60" s="108" t="s">
        <v>106</v>
      </c>
      <c r="G60" s="181">
        <f>女子入力!$H$33</f>
        <v>0</v>
      </c>
      <c r="H60" s="181"/>
    </row>
    <row r="61" spans="1:9" ht="14.25" customHeight="1" x14ac:dyDescent="0.2">
      <c r="A61" s="180" t="s">
        <v>102</v>
      </c>
      <c r="B61" s="106" t="s">
        <v>103</v>
      </c>
      <c r="C61" s="106" t="s">
        <v>104</v>
      </c>
      <c r="D61" s="106" t="s">
        <v>105</v>
      </c>
      <c r="E61" s="180" t="s">
        <v>107</v>
      </c>
      <c r="F61" s="106" t="s">
        <v>103</v>
      </c>
      <c r="G61" s="106" t="s">
        <v>104</v>
      </c>
      <c r="H61" s="106" t="s">
        <v>105</v>
      </c>
    </row>
    <row r="62" spans="1:9" s="109" customFormat="1" ht="24" customHeight="1" x14ac:dyDescent="0.2">
      <c r="A62" s="180"/>
      <c r="B62" s="108">
        <f>女子入力!$C$34</f>
        <v>0</v>
      </c>
      <c r="C62" s="109">
        <f>女子入力!$D$34</f>
        <v>0</v>
      </c>
      <c r="D62" s="108" t="str">
        <f>女子入力!$B$34&amp;女子入力!$F$34</f>
        <v>0</v>
      </c>
      <c r="E62" s="180"/>
      <c r="F62" s="108">
        <f>女子入力!$C$35</f>
        <v>0</v>
      </c>
      <c r="G62" s="109">
        <f>女子入力!$D$35</f>
        <v>0</v>
      </c>
      <c r="H62" s="108" t="str">
        <f>女子入力!$B$35&amp;女子入力!$F$35</f>
        <v>0</v>
      </c>
      <c r="I62" s="109">
        <v>3435</v>
      </c>
    </row>
    <row r="63" spans="1:9" s="109" customFormat="1" ht="18" customHeight="1" x14ac:dyDescent="0.2">
      <c r="A63" s="180"/>
      <c r="B63" s="108" t="s">
        <v>3</v>
      </c>
      <c r="C63" s="108">
        <f>女子入力!$E$34</f>
        <v>0</v>
      </c>
      <c r="D63" s="108"/>
      <c r="E63" s="180"/>
      <c r="F63" s="108" t="s">
        <v>3</v>
      </c>
      <c r="G63" s="108">
        <f>女子入力!$E$35</f>
        <v>0</v>
      </c>
      <c r="H63" s="108"/>
    </row>
    <row r="64" spans="1:9" s="109" customFormat="1" ht="24" customHeight="1" x14ac:dyDescent="0.2">
      <c r="A64" s="180"/>
      <c r="B64" s="108" t="s">
        <v>106</v>
      </c>
      <c r="C64" s="181">
        <f>女子入力!$H$34</f>
        <v>0</v>
      </c>
      <c r="D64" s="181"/>
      <c r="E64" s="180"/>
      <c r="F64" s="108" t="s">
        <v>106</v>
      </c>
      <c r="G64" s="181">
        <f>女子入力!$H$35</f>
        <v>0</v>
      </c>
      <c r="H64" s="181"/>
    </row>
    <row r="65" spans="1:9" ht="14.25" customHeight="1" x14ac:dyDescent="0.2">
      <c r="A65" s="180" t="s">
        <v>108</v>
      </c>
      <c r="B65" s="106" t="s">
        <v>103</v>
      </c>
      <c r="C65" s="106" t="s">
        <v>104</v>
      </c>
      <c r="D65" s="106" t="s">
        <v>105</v>
      </c>
      <c r="E65" s="180" t="s">
        <v>107</v>
      </c>
      <c r="F65" s="106" t="s">
        <v>103</v>
      </c>
      <c r="G65" s="106" t="s">
        <v>104</v>
      </c>
      <c r="H65" s="106" t="s">
        <v>105</v>
      </c>
    </row>
    <row r="66" spans="1:9" s="109" customFormat="1" ht="24" customHeight="1" x14ac:dyDescent="0.2">
      <c r="A66" s="180"/>
      <c r="B66" s="108">
        <f>女子入力!$C$36</f>
        <v>0</v>
      </c>
      <c r="C66" s="109">
        <f>女子入力!$D$36</f>
        <v>0</v>
      </c>
      <c r="D66" s="108" t="str">
        <f>女子入力!$B$36&amp;女子入力!$F$36</f>
        <v>0</v>
      </c>
      <c r="E66" s="180"/>
      <c r="F66" s="108">
        <f>女子入力!$C$37</f>
        <v>0</v>
      </c>
      <c r="G66" s="109">
        <f>女子入力!$D$37</f>
        <v>0</v>
      </c>
      <c r="H66" s="108" t="str">
        <f>女子入力!$B$37&amp;女子入力!$F$37</f>
        <v>0</v>
      </c>
      <c r="I66" s="109">
        <v>3637</v>
      </c>
    </row>
    <row r="67" spans="1:9" s="109" customFormat="1" ht="18" customHeight="1" x14ac:dyDescent="0.2">
      <c r="A67" s="180"/>
      <c r="B67" s="108" t="s">
        <v>3</v>
      </c>
      <c r="C67" s="108">
        <f>女子入力!$E$36</f>
        <v>0</v>
      </c>
      <c r="D67" s="108"/>
      <c r="E67" s="180"/>
      <c r="F67" s="108" t="s">
        <v>3</v>
      </c>
      <c r="G67" s="108">
        <f>女子入力!$E$37</f>
        <v>0</v>
      </c>
      <c r="H67" s="108"/>
    </row>
    <row r="68" spans="1:9" s="109" customFormat="1" ht="24" customHeight="1" x14ac:dyDescent="0.2">
      <c r="A68" s="180"/>
      <c r="B68" s="108" t="s">
        <v>106</v>
      </c>
      <c r="C68" s="181">
        <f>女子入力!$H$36</f>
        <v>0</v>
      </c>
      <c r="D68" s="181"/>
      <c r="E68" s="180"/>
      <c r="F68" s="108" t="s">
        <v>106</v>
      </c>
      <c r="G68" s="181">
        <f>女子入力!$H$37</f>
        <v>0</v>
      </c>
      <c r="H68" s="181"/>
    </row>
    <row r="69" spans="1:9" ht="14.25" customHeight="1" x14ac:dyDescent="0.2">
      <c r="A69" s="180" t="s">
        <v>102</v>
      </c>
      <c r="B69" s="106" t="s">
        <v>103</v>
      </c>
      <c r="C69" s="106" t="s">
        <v>104</v>
      </c>
      <c r="D69" s="106" t="s">
        <v>105</v>
      </c>
      <c r="E69" s="180" t="s">
        <v>102</v>
      </c>
      <c r="F69" s="106" t="s">
        <v>103</v>
      </c>
      <c r="G69" s="106" t="s">
        <v>104</v>
      </c>
      <c r="H69" s="106" t="s">
        <v>105</v>
      </c>
    </row>
    <row r="70" spans="1:9" s="109" customFormat="1" ht="24" customHeight="1" x14ac:dyDescent="0.2">
      <c r="A70" s="180"/>
      <c r="B70" s="108">
        <f>女子入力!$C$38</f>
        <v>0</v>
      </c>
      <c r="C70" s="109">
        <f>女子入力!$D$38</f>
        <v>0</v>
      </c>
      <c r="D70" s="108" t="str">
        <f>女子入力!$B$38&amp;女子入力!$F$38</f>
        <v>0</v>
      </c>
      <c r="E70" s="180"/>
      <c r="F70" s="108">
        <f>女子入力!$C$39</f>
        <v>0</v>
      </c>
      <c r="G70" s="109">
        <f>女子入力!$D$39</f>
        <v>0</v>
      </c>
      <c r="H70" s="108" t="str">
        <f>女子入力!$B$39&amp;女子入力!$F$39</f>
        <v>0</v>
      </c>
      <c r="I70" s="109">
        <v>3839</v>
      </c>
    </row>
    <row r="71" spans="1:9" s="109" customFormat="1" ht="18" customHeight="1" x14ac:dyDescent="0.2">
      <c r="A71" s="180"/>
      <c r="B71" s="108" t="s">
        <v>3</v>
      </c>
      <c r="C71" s="108">
        <f>女子入力!$E$38</f>
        <v>0</v>
      </c>
      <c r="D71" s="108"/>
      <c r="E71" s="180"/>
      <c r="F71" s="108" t="s">
        <v>3</v>
      </c>
      <c r="G71" s="108">
        <f>女子入力!$E$39</f>
        <v>0</v>
      </c>
      <c r="H71" s="108"/>
    </row>
    <row r="72" spans="1:9" s="109" customFormat="1" ht="24" customHeight="1" x14ac:dyDescent="0.2">
      <c r="A72" s="180"/>
      <c r="B72" s="108" t="s">
        <v>106</v>
      </c>
      <c r="C72" s="181">
        <f>女子入力!$H$38</f>
        <v>0</v>
      </c>
      <c r="D72" s="181"/>
      <c r="E72" s="180"/>
      <c r="F72" s="108" t="s">
        <v>106</v>
      </c>
      <c r="G72" s="181">
        <f>女子入力!$H$39</f>
        <v>0</v>
      </c>
      <c r="H72" s="181"/>
    </row>
    <row r="73" spans="1:9" ht="14.25" customHeight="1" x14ac:dyDescent="0.2">
      <c r="A73" s="180" t="s">
        <v>102</v>
      </c>
      <c r="B73" s="106" t="s">
        <v>103</v>
      </c>
      <c r="C73" s="106" t="s">
        <v>104</v>
      </c>
      <c r="D73" s="106" t="s">
        <v>105</v>
      </c>
      <c r="E73" s="180" t="s">
        <v>102</v>
      </c>
      <c r="F73" s="106" t="s">
        <v>103</v>
      </c>
      <c r="G73" s="106" t="s">
        <v>104</v>
      </c>
      <c r="H73" s="106" t="s">
        <v>105</v>
      </c>
    </row>
    <row r="74" spans="1:9" s="109" customFormat="1" ht="24" customHeight="1" x14ac:dyDescent="0.2">
      <c r="A74" s="180"/>
      <c r="B74" s="108">
        <f>女子入力!$C$40</f>
        <v>0</v>
      </c>
      <c r="C74" s="109">
        <f>女子入力!$D$40</f>
        <v>0</v>
      </c>
      <c r="D74" s="108" t="str">
        <f>女子入力!$B$40&amp;女子入力!$F$40</f>
        <v>0</v>
      </c>
      <c r="E74" s="180"/>
      <c r="F74" s="108">
        <f>女子入力!$C$41</f>
        <v>0</v>
      </c>
      <c r="G74" s="109">
        <f>女子入力!$D$41</f>
        <v>0</v>
      </c>
      <c r="H74" s="108" t="str">
        <f>女子入力!$B$41&amp;女子入力!$F$41</f>
        <v>0</v>
      </c>
      <c r="I74" s="109">
        <v>4041</v>
      </c>
    </row>
    <row r="75" spans="1:9" s="109" customFormat="1" ht="18" customHeight="1" x14ac:dyDescent="0.2">
      <c r="A75" s="180"/>
      <c r="B75" s="108" t="s">
        <v>3</v>
      </c>
      <c r="C75" s="108">
        <f>女子入力!$E$40</f>
        <v>0</v>
      </c>
      <c r="D75" s="108"/>
      <c r="E75" s="180"/>
      <c r="F75" s="108" t="s">
        <v>3</v>
      </c>
      <c r="G75" s="108">
        <f>女子入力!$E$41</f>
        <v>0</v>
      </c>
      <c r="H75" s="108"/>
    </row>
    <row r="76" spans="1:9" s="109" customFormat="1" ht="24" customHeight="1" x14ac:dyDescent="0.2">
      <c r="A76" s="180"/>
      <c r="B76" s="108" t="s">
        <v>106</v>
      </c>
      <c r="C76" s="181">
        <f>女子入力!$H$40</f>
        <v>0</v>
      </c>
      <c r="D76" s="181"/>
      <c r="E76" s="180"/>
      <c r="F76" s="108" t="s">
        <v>106</v>
      </c>
      <c r="G76" s="181">
        <f>女子入力!$H$41</f>
        <v>0</v>
      </c>
      <c r="H76" s="181"/>
    </row>
    <row r="77" spans="1:9" ht="14.25" customHeight="1" x14ac:dyDescent="0.2">
      <c r="A77" s="180" t="s">
        <v>102</v>
      </c>
      <c r="B77" s="106" t="s">
        <v>103</v>
      </c>
      <c r="C77" s="106" t="s">
        <v>104</v>
      </c>
      <c r="D77" s="106" t="s">
        <v>105</v>
      </c>
      <c r="E77" s="180" t="s">
        <v>102</v>
      </c>
      <c r="F77" s="106" t="s">
        <v>103</v>
      </c>
      <c r="G77" s="106" t="s">
        <v>104</v>
      </c>
      <c r="H77" s="106" t="s">
        <v>105</v>
      </c>
    </row>
    <row r="78" spans="1:9" s="109" customFormat="1" ht="24" customHeight="1" x14ac:dyDescent="0.2">
      <c r="A78" s="180"/>
      <c r="B78" s="108">
        <f>女子入力!$C$42</f>
        <v>0</v>
      </c>
      <c r="C78" s="109">
        <f>女子入力!$D$42</f>
        <v>0</v>
      </c>
      <c r="D78" s="108" t="str">
        <f>女子入力!$B$42&amp;女子入力!$F$42</f>
        <v>0</v>
      </c>
      <c r="E78" s="180"/>
      <c r="F78" s="108">
        <f>女子入力!$C$43</f>
        <v>0</v>
      </c>
      <c r="G78" s="109">
        <f>女子入力!$D$43</f>
        <v>0</v>
      </c>
      <c r="H78" s="108" t="str">
        <f>女子入力!$B$43&amp;女子入力!$F$43</f>
        <v>0</v>
      </c>
      <c r="I78" s="109">
        <v>4243</v>
      </c>
    </row>
    <row r="79" spans="1:9" s="109" customFormat="1" ht="18" customHeight="1" x14ac:dyDescent="0.2">
      <c r="A79" s="180"/>
      <c r="B79" s="108" t="s">
        <v>3</v>
      </c>
      <c r="C79" s="108">
        <f>女子入力!$E$42</f>
        <v>0</v>
      </c>
      <c r="D79" s="108"/>
      <c r="E79" s="180"/>
      <c r="F79" s="108" t="s">
        <v>3</v>
      </c>
      <c r="G79" s="108">
        <f>女子入力!$E$43</f>
        <v>0</v>
      </c>
      <c r="H79" s="108"/>
    </row>
    <row r="80" spans="1:9" s="109" customFormat="1" ht="24" customHeight="1" x14ac:dyDescent="0.2">
      <c r="A80" s="180"/>
      <c r="B80" s="108" t="s">
        <v>106</v>
      </c>
      <c r="C80" s="181">
        <f>女子入力!$H$42</f>
        <v>0</v>
      </c>
      <c r="D80" s="181"/>
      <c r="E80" s="180"/>
      <c r="F80" s="108" t="s">
        <v>106</v>
      </c>
      <c r="G80" s="181">
        <f>女子入力!$H$43</f>
        <v>0</v>
      </c>
      <c r="H80" s="181"/>
    </row>
    <row r="81" spans="1:9" ht="14.25" customHeight="1" x14ac:dyDescent="0.2">
      <c r="A81" s="180" t="s">
        <v>102</v>
      </c>
      <c r="B81" s="106" t="s">
        <v>103</v>
      </c>
      <c r="C81" s="106" t="s">
        <v>104</v>
      </c>
      <c r="D81" s="106" t="s">
        <v>105</v>
      </c>
      <c r="E81" s="180" t="s">
        <v>102</v>
      </c>
      <c r="F81" s="106" t="s">
        <v>103</v>
      </c>
      <c r="G81" s="106" t="s">
        <v>104</v>
      </c>
      <c r="H81" s="106" t="s">
        <v>105</v>
      </c>
    </row>
    <row r="82" spans="1:9" s="109" customFormat="1" ht="24" customHeight="1" x14ac:dyDescent="0.2">
      <c r="A82" s="180"/>
      <c r="B82" s="108">
        <f>女子入力!$C$44</f>
        <v>0</v>
      </c>
      <c r="C82" s="109">
        <f>女子入力!$D$44</f>
        <v>0</v>
      </c>
      <c r="D82" s="108" t="str">
        <f>女子入力!$B$44&amp;女子入力!$F$44</f>
        <v>0</v>
      </c>
      <c r="E82" s="180"/>
      <c r="F82" s="108">
        <f>女子入力!$C$45</f>
        <v>0</v>
      </c>
      <c r="G82" s="109">
        <f>女子入力!$D$45</f>
        <v>0</v>
      </c>
      <c r="H82" s="108" t="str">
        <f>女子入力!$B$45&amp;女子入力!$F$45</f>
        <v>0</v>
      </c>
      <c r="I82" s="109">
        <v>4445</v>
      </c>
    </row>
    <row r="83" spans="1:9" s="109" customFormat="1" ht="18" customHeight="1" x14ac:dyDescent="0.2">
      <c r="A83" s="180"/>
      <c r="B83" s="108" t="s">
        <v>3</v>
      </c>
      <c r="C83" s="108">
        <f>女子入力!$E$44</f>
        <v>0</v>
      </c>
      <c r="D83" s="108"/>
      <c r="E83" s="180"/>
      <c r="F83" s="108" t="s">
        <v>3</v>
      </c>
      <c r="G83" s="108">
        <f>女子入力!$E$45</f>
        <v>0</v>
      </c>
      <c r="H83" s="108"/>
    </row>
    <row r="84" spans="1:9" s="109" customFormat="1" ht="24" customHeight="1" x14ac:dyDescent="0.2">
      <c r="A84" s="180"/>
      <c r="B84" s="108" t="s">
        <v>106</v>
      </c>
      <c r="C84" s="181">
        <f>女子入力!$H$44</f>
        <v>0</v>
      </c>
      <c r="D84" s="181"/>
      <c r="E84" s="180"/>
      <c r="F84" s="108" t="s">
        <v>106</v>
      </c>
      <c r="G84" s="181">
        <f>女子入力!$H$45</f>
        <v>0</v>
      </c>
      <c r="H84" s="181"/>
    </row>
    <row r="85" spans="1:9" ht="14.25" customHeight="1" x14ac:dyDescent="0.2">
      <c r="A85" s="180" t="s">
        <v>102</v>
      </c>
      <c r="B85" s="106" t="s">
        <v>103</v>
      </c>
      <c r="C85" s="106" t="s">
        <v>104</v>
      </c>
      <c r="D85" s="106" t="s">
        <v>105</v>
      </c>
      <c r="E85" s="180" t="s">
        <v>102</v>
      </c>
      <c r="F85" s="106" t="s">
        <v>103</v>
      </c>
      <c r="G85" s="106" t="s">
        <v>104</v>
      </c>
      <c r="H85" s="106" t="s">
        <v>105</v>
      </c>
    </row>
    <row r="86" spans="1:9" s="109" customFormat="1" ht="24" customHeight="1" x14ac:dyDescent="0.2">
      <c r="A86" s="180"/>
      <c r="B86" s="108">
        <f>女子入力!$C$46</f>
        <v>0</v>
      </c>
      <c r="C86" s="109">
        <f>女子入力!$D$46</f>
        <v>0</v>
      </c>
      <c r="D86" s="108" t="str">
        <f>女子入力!$B$46&amp;女子入力!$F$46</f>
        <v>0</v>
      </c>
      <c r="E86" s="180"/>
      <c r="F86" s="108">
        <f>女子入力!$C$47</f>
        <v>0</v>
      </c>
      <c r="G86" s="109">
        <f>女子入力!$D$47</f>
        <v>0</v>
      </c>
      <c r="H86" s="108" t="str">
        <f>女子入力!$B$47&amp;女子入力!$F$47</f>
        <v>0</v>
      </c>
      <c r="I86" s="109">
        <v>4647</v>
      </c>
    </row>
    <row r="87" spans="1:9" s="109" customFormat="1" ht="18" customHeight="1" x14ac:dyDescent="0.2">
      <c r="A87" s="180"/>
      <c r="B87" s="108" t="s">
        <v>3</v>
      </c>
      <c r="C87" s="108">
        <f>女子入力!$E$46</f>
        <v>0</v>
      </c>
      <c r="D87" s="108"/>
      <c r="E87" s="180"/>
      <c r="F87" s="108" t="s">
        <v>3</v>
      </c>
      <c r="G87" s="108">
        <f>女子入力!$E$47</f>
        <v>0</v>
      </c>
      <c r="H87" s="108"/>
    </row>
    <row r="88" spans="1:9" s="109" customFormat="1" ht="24" customHeight="1" x14ac:dyDescent="0.2">
      <c r="A88" s="180"/>
      <c r="B88" s="108" t="s">
        <v>106</v>
      </c>
      <c r="C88" s="181">
        <f>女子入力!$H$46</f>
        <v>0</v>
      </c>
      <c r="D88" s="181"/>
      <c r="E88" s="180"/>
      <c r="F88" s="108" t="s">
        <v>106</v>
      </c>
      <c r="G88" s="181">
        <f>女子入力!$H$47</f>
        <v>0</v>
      </c>
      <c r="H88" s="181"/>
    </row>
    <row r="89" spans="1:9" ht="14.25" customHeight="1" x14ac:dyDescent="0.2">
      <c r="A89" s="180" t="s">
        <v>102</v>
      </c>
      <c r="B89" s="106" t="s">
        <v>103</v>
      </c>
      <c r="C89" s="106" t="s">
        <v>104</v>
      </c>
      <c r="D89" s="106" t="s">
        <v>105</v>
      </c>
      <c r="E89" s="180" t="s">
        <v>102</v>
      </c>
      <c r="F89" s="106" t="s">
        <v>103</v>
      </c>
      <c r="G89" s="106" t="s">
        <v>104</v>
      </c>
      <c r="H89" s="106" t="s">
        <v>105</v>
      </c>
    </row>
    <row r="90" spans="1:9" s="109" customFormat="1" ht="24" customHeight="1" x14ac:dyDescent="0.2">
      <c r="A90" s="180"/>
      <c r="B90" s="108">
        <f>女子入力!$C$48</f>
        <v>0</v>
      </c>
      <c r="C90" s="109">
        <f>女子入力!$D$48</f>
        <v>0</v>
      </c>
      <c r="D90" s="108" t="str">
        <f>女子入力!$B$48&amp;女子入力!$F$48</f>
        <v>0</v>
      </c>
      <c r="E90" s="180"/>
      <c r="F90" s="108">
        <f>女子入力!$C$49</f>
        <v>0</v>
      </c>
      <c r="G90" s="109">
        <f>女子入力!$D$49</f>
        <v>0</v>
      </c>
      <c r="H90" s="108" t="str">
        <f>女子入力!$B$49&amp;女子入力!$F$49</f>
        <v>0</v>
      </c>
      <c r="I90" s="109">
        <v>4849</v>
      </c>
    </row>
    <row r="91" spans="1:9" s="109" customFormat="1" ht="18" customHeight="1" x14ac:dyDescent="0.2">
      <c r="A91" s="180"/>
      <c r="B91" s="108" t="s">
        <v>3</v>
      </c>
      <c r="C91" s="108">
        <f>女子入力!$E$48</f>
        <v>0</v>
      </c>
      <c r="D91" s="108"/>
      <c r="E91" s="180"/>
      <c r="F91" s="108" t="s">
        <v>3</v>
      </c>
      <c r="G91" s="108">
        <f>女子入力!$E$49</f>
        <v>0</v>
      </c>
      <c r="H91" s="108"/>
    </row>
    <row r="92" spans="1:9" s="109" customFormat="1" ht="24" customHeight="1" x14ac:dyDescent="0.2">
      <c r="A92" s="180"/>
      <c r="B92" s="108" t="s">
        <v>106</v>
      </c>
      <c r="C92" s="181">
        <f>女子入力!$H$48</f>
        <v>0</v>
      </c>
      <c r="D92" s="181"/>
      <c r="E92" s="180"/>
      <c r="F92" s="108" t="s">
        <v>106</v>
      </c>
      <c r="G92" s="181">
        <f>女子入力!$H$49</f>
        <v>0</v>
      </c>
      <c r="H92" s="181"/>
    </row>
    <row r="93" spans="1:9" ht="14.25" customHeight="1" x14ac:dyDescent="0.2">
      <c r="A93" s="180" t="s">
        <v>102</v>
      </c>
      <c r="B93" s="106" t="s">
        <v>103</v>
      </c>
      <c r="C93" s="106" t="s">
        <v>104</v>
      </c>
      <c r="D93" s="106" t="s">
        <v>105</v>
      </c>
      <c r="E93" s="180" t="s">
        <v>102</v>
      </c>
      <c r="F93" s="106" t="s">
        <v>103</v>
      </c>
      <c r="G93" s="106" t="s">
        <v>104</v>
      </c>
      <c r="H93" s="106" t="s">
        <v>105</v>
      </c>
    </row>
    <row r="94" spans="1:9" s="109" customFormat="1" ht="24" customHeight="1" x14ac:dyDescent="0.2">
      <c r="A94" s="180"/>
      <c r="B94" s="108">
        <f>女子入力!$C$50</f>
        <v>0</v>
      </c>
      <c r="C94" s="109">
        <f>女子入力!$D$50</f>
        <v>0</v>
      </c>
      <c r="D94" s="108" t="str">
        <f>女子入力!$B$50&amp;女子入力!$F$50</f>
        <v>0</v>
      </c>
      <c r="E94" s="180"/>
      <c r="F94" s="108">
        <f>女子入力!$C$51</f>
        <v>0</v>
      </c>
      <c r="G94" s="109">
        <f>女子入力!$D$51</f>
        <v>0</v>
      </c>
      <c r="H94" s="108" t="str">
        <f>女子入力!$B$51&amp;女子入力!$F$51</f>
        <v>0</v>
      </c>
      <c r="I94" s="109">
        <v>5051</v>
      </c>
    </row>
    <row r="95" spans="1:9" s="109" customFormat="1" ht="18" customHeight="1" x14ac:dyDescent="0.2">
      <c r="A95" s="180"/>
      <c r="B95" s="108" t="s">
        <v>3</v>
      </c>
      <c r="C95" s="108">
        <f>女子入力!$E$50</f>
        <v>0</v>
      </c>
      <c r="D95" s="108"/>
      <c r="E95" s="180"/>
      <c r="F95" s="108" t="s">
        <v>3</v>
      </c>
      <c r="G95" s="108">
        <f>女子入力!$E$51</f>
        <v>0</v>
      </c>
      <c r="H95" s="108"/>
    </row>
    <row r="96" spans="1:9" s="109" customFormat="1" ht="24" customHeight="1" x14ac:dyDescent="0.2">
      <c r="A96" s="180"/>
      <c r="B96" s="108" t="s">
        <v>106</v>
      </c>
      <c r="C96" s="181">
        <f>女子入力!$H$50</f>
        <v>0</v>
      </c>
      <c r="D96" s="181"/>
      <c r="E96" s="180"/>
      <c r="F96" s="108" t="s">
        <v>106</v>
      </c>
      <c r="G96" s="181">
        <f>女子入力!$H$51</f>
        <v>0</v>
      </c>
      <c r="H96" s="181"/>
    </row>
    <row r="97" spans="1:9" ht="14.25" customHeight="1" x14ac:dyDescent="0.2">
      <c r="A97" s="180" t="s">
        <v>102</v>
      </c>
      <c r="B97" s="106" t="s">
        <v>103</v>
      </c>
      <c r="C97" s="106" t="s">
        <v>104</v>
      </c>
      <c r="D97" s="106" t="s">
        <v>105</v>
      </c>
      <c r="E97" s="180" t="s">
        <v>102</v>
      </c>
      <c r="F97" s="106" t="s">
        <v>103</v>
      </c>
      <c r="G97" s="106" t="s">
        <v>104</v>
      </c>
      <c r="H97" s="106" t="s">
        <v>105</v>
      </c>
    </row>
    <row r="98" spans="1:9" s="109" customFormat="1" ht="24" customHeight="1" x14ac:dyDescent="0.2">
      <c r="A98" s="180"/>
      <c r="B98" s="108">
        <f>女子入力!$C$52</f>
        <v>0</v>
      </c>
      <c r="C98" s="109">
        <f>女子入力!$D$52</f>
        <v>0</v>
      </c>
      <c r="D98" s="108" t="str">
        <f>女子入力!$B$52&amp;女子入力!$F$52</f>
        <v>0</v>
      </c>
      <c r="E98" s="180"/>
      <c r="F98" s="108">
        <f>女子入力!$C$53</f>
        <v>0</v>
      </c>
      <c r="G98" s="109">
        <f>女子入力!$D$53</f>
        <v>0</v>
      </c>
      <c r="H98" s="108" t="str">
        <f>女子入力!$B$53&amp;女子入力!$F$53</f>
        <v>0</v>
      </c>
      <c r="I98" s="109">
        <v>5253</v>
      </c>
    </row>
    <row r="99" spans="1:9" s="109" customFormat="1" ht="18" customHeight="1" x14ac:dyDescent="0.2">
      <c r="A99" s="180"/>
      <c r="B99" s="108" t="s">
        <v>3</v>
      </c>
      <c r="C99" s="108">
        <f>女子入力!$E$52</f>
        <v>0</v>
      </c>
      <c r="D99" s="108"/>
      <c r="E99" s="180"/>
      <c r="F99" s="108" t="s">
        <v>3</v>
      </c>
      <c r="G99" s="108">
        <f>女子入力!$E$53</f>
        <v>0</v>
      </c>
      <c r="H99" s="108"/>
    </row>
    <row r="100" spans="1:9" s="109" customFormat="1" ht="24" customHeight="1" x14ac:dyDescent="0.2">
      <c r="A100" s="180"/>
      <c r="B100" s="108" t="s">
        <v>106</v>
      </c>
      <c r="C100" s="181">
        <f>女子入力!$H$52</f>
        <v>0</v>
      </c>
      <c r="D100" s="181"/>
      <c r="E100" s="180"/>
      <c r="F100" s="108" t="s">
        <v>106</v>
      </c>
      <c r="G100" s="181">
        <f>女子入力!$H$53</f>
        <v>0</v>
      </c>
      <c r="H100" s="181"/>
    </row>
  </sheetData>
  <mergeCells count="100">
    <mergeCell ref="A1:A4"/>
    <mergeCell ref="E1:E4"/>
    <mergeCell ref="C4:D4"/>
    <mergeCell ref="G4:H4"/>
    <mergeCell ref="A5:A8"/>
    <mergeCell ref="E5:E8"/>
    <mergeCell ref="C8:D8"/>
    <mergeCell ref="G8:H8"/>
    <mergeCell ref="A9:A12"/>
    <mergeCell ref="E9:E12"/>
    <mergeCell ref="C12:D12"/>
    <mergeCell ref="G12:H12"/>
    <mergeCell ref="A13:A16"/>
    <mergeCell ref="E13:E16"/>
    <mergeCell ref="C16:D16"/>
    <mergeCell ref="G16:H16"/>
    <mergeCell ref="A17:A20"/>
    <mergeCell ref="E17:E20"/>
    <mergeCell ref="C20:D20"/>
    <mergeCell ref="G20:H20"/>
    <mergeCell ref="A21:A24"/>
    <mergeCell ref="E21:E24"/>
    <mergeCell ref="C24:D24"/>
    <mergeCell ref="G24:H24"/>
    <mergeCell ref="A25:A28"/>
    <mergeCell ref="E25:E28"/>
    <mergeCell ref="C28:D28"/>
    <mergeCell ref="G28:H28"/>
    <mergeCell ref="A29:A32"/>
    <mergeCell ref="E29:E32"/>
    <mergeCell ref="C32:D32"/>
    <mergeCell ref="G32:H32"/>
    <mergeCell ref="A33:A36"/>
    <mergeCell ref="E33:E36"/>
    <mergeCell ref="C36:D36"/>
    <mergeCell ref="G36:H36"/>
    <mergeCell ref="A37:A40"/>
    <mergeCell ref="E37:E40"/>
    <mergeCell ref="C40:D40"/>
    <mergeCell ref="G40:H40"/>
    <mergeCell ref="A41:A44"/>
    <mergeCell ref="E41:E44"/>
    <mergeCell ref="C44:D44"/>
    <mergeCell ref="G44:H44"/>
    <mergeCell ref="A45:A48"/>
    <mergeCell ref="E45:E48"/>
    <mergeCell ref="C48:D48"/>
    <mergeCell ref="G48:H48"/>
    <mergeCell ref="A49:A52"/>
    <mergeCell ref="E49:E52"/>
    <mergeCell ref="C52:D52"/>
    <mergeCell ref="G52:H52"/>
    <mergeCell ref="A53:A56"/>
    <mergeCell ref="E53:E56"/>
    <mergeCell ref="C56:D56"/>
    <mergeCell ref="G56:H56"/>
    <mergeCell ref="A57:A60"/>
    <mergeCell ref="E57:E60"/>
    <mergeCell ref="C60:D60"/>
    <mergeCell ref="G60:H60"/>
    <mergeCell ref="A61:A64"/>
    <mergeCell ref="E61:E64"/>
    <mergeCell ref="C64:D64"/>
    <mergeCell ref="G64:H64"/>
    <mergeCell ref="A65:A68"/>
    <mergeCell ref="E65:E68"/>
    <mergeCell ref="C68:D68"/>
    <mergeCell ref="G68:H68"/>
    <mergeCell ref="A69:A72"/>
    <mergeCell ref="E69:E72"/>
    <mergeCell ref="C72:D72"/>
    <mergeCell ref="G72:H72"/>
    <mergeCell ref="A73:A76"/>
    <mergeCell ref="E73:E76"/>
    <mergeCell ref="C76:D76"/>
    <mergeCell ref="G76:H76"/>
    <mergeCell ref="A77:A80"/>
    <mergeCell ref="E77:E80"/>
    <mergeCell ref="C80:D80"/>
    <mergeCell ref="G80:H80"/>
    <mergeCell ref="A81:A84"/>
    <mergeCell ref="E81:E84"/>
    <mergeCell ref="C84:D84"/>
    <mergeCell ref="G84:H84"/>
    <mergeCell ref="A85:A88"/>
    <mergeCell ref="E85:E88"/>
    <mergeCell ref="C88:D88"/>
    <mergeCell ref="G88:H88"/>
    <mergeCell ref="A97:A100"/>
    <mergeCell ref="E97:E100"/>
    <mergeCell ref="C100:D100"/>
    <mergeCell ref="G100:H100"/>
    <mergeCell ref="A89:A92"/>
    <mergeCell ref="E89:E92"/>
    <mergeCell ref="C92:D92"/>
    <mergeCell ref="G92:H92"/>
    <mergeCell ref="A93:A96"/>
    <mergeCell ref="E93:E96"/>
    <mergeCell ref="C96:D96"/>
    <mergeCell ref="G96:H96"/>
  </mergeCells>
  <phoneticPr fontId="1"/>
  <pageMargins left="0.47" right="0.23622047244094491" top="0.38" bottom="0.4" header="0.28999999999999998" footer="0.11811023622047245"/>
  <pageSetup paperSize="9" scale="9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K64"/>
  <sheetViews>
    <sheetView zoomScale="130" zoomScaleNormal="130" workbookViewId="0">
      <pane xSplit="7" ySplit="2" topLeftCell="H3" activePane="bottomRight" state="frozen"/>
      <selection pane="topRight" activeCell="F1" sqref="F1"/>
      <selection pane="bottomLeft" activeCell="A2" sqref="A2"/>
      <selection pane="bottomRight" activeCell="C4" sqref="C4"/>
    </sheetView>
  </sheetViews>
  <sheetFormatPr defaultColWidth="9" defaultRowHeight="13" x14ac:dyDescent="0.2"/>
  <cols>
    <col min="1" max="1" width="3.453125" style="38" bestFit="1" customWidth="1"/>
    <col min="2" max="2" width="6.36328125" style="38" hidden="1" customWidth="1"/>
    <col min="3" max="3" width="9" style="38"/>
    <col min="4" max="4" width="17.08984375" style="38" customWidth="1"/>
    <col min="5" max="5" width="11.453125" style="38" bestFit="1" customWidth="1"/>
    <col min="6" max="6" width="6.7265625" style="38" customWidth="1"/>
    <col min="7" max="7" width="11.7265625" style="38" hidden="1" customWidth="1"/>
    <col min="8" max="8" width="10.36328125" style="38" bestFit="1" customWidth="1"/>
    <col min="9" max="18" width="2.08984375" style="53" customWidth="1"/>
    <col min="19" max="19" width="2.453125" style="38" hidden="1" customWidth="1"/>
    <col min="20" max="23" width="2.7265625" style="38" hidden="1" customWidth="1"/>
    <col min="24" max="24" width="2.6328125" style="38" hidden="1" customWidth="1"/>
    <col min="25" max="28" width="2.7265625" style="38" hidden="1" customWidth="1"/>
    <col min="29" max="29" width="5.90625" style="38" hidden="1" customWidth="1"/>
    <col min="30" max="33" width="9" style="38" hidden="1" customWidth="1"/>
    <col min="34" max="35" width="11" style="38" hidden="1" customWidth="1"/>
    <col min="36" max="43" width="9" style="38" hidden="1" customWidth="1"/>
    <col min="44" max="44" width="5.90625" style="38" hidden="1" customWidth="1"/>
    <col min="45" max="48" width="9" style="38" hidden="1" customWidth="1"/>
    <col min="49" max="50" width="11" style="38" hidden="1" customWidth="1"/>
    <col min="51" max="58" width="9" style="38" hidden="1" customWidth="1"/>
    <col min="59" max="59" width="2.453125" style="38" hidden="1" customWidth="1"/>
    <col min="60" max="61" width="10.6328125" style="38" hidden="1" customWidth="1"/>
    <col min="62" max="62" width="2.453125" style="38" hidden="1" customWidth="1"/>
    <col min="63" max="64" width="10.6328125" style="38" hidden="1" customWidth="1"/>
    <col min="65" max="65" width="2.453125" style="38" hidden="1" customWidth="1"/>
    <col min="66" max="67" width="9" style="38" hidden="1" customWidth="1"/>
    <col min="68" max="68" width="2.453125" style="38" hidden="1" customWidth="1"/>
    <col min="69" max="70" width="9" style="38" hidden="1" customWidth="1"/>
    <col min="71" max="71" width="2.453125" style="38" hidden="1" customWidth="1"/>
    <col min="72" max="73" width="9" style="38" hidden="1" customWidth="1"/>
    <col min="74" max="74" width="2.453125" style="38" hidden="1" customWidth="1"/>
    <col min="75" max="76" width="10.6328125" style="38" hidden="1" customWidth="1"/>
    <col min="77" max="77" width="2.453125" style="38" hidden="1" customWidth="1"/>
    <col min="78" max="79" width="10.6328125" style="38" hidden="1" customWidth="1"/>
    <col min="80" max="80" width="2.453125" style="38" hidden="1" customWidth="1"/>
    <col min="81" max="82" width="9" style="38" hidden="1" customWidth="1"/>
    <col min="83" max="83" width="2.453125" style="38" hidden="1" customWidth="1"/>
    <col min="84" max="85" width="9" style="38" hidden="1" customWidth="1"/>
    <col min="86" max="86" width="2.453125" style="38" hidden="1" customWidth="1"/>
    <col min="87" max="88" width="9" style="38" hidden="1" customWidth="1"/>
    <col min="89" max="89" width="3.26953125" style="38" hidden="1" customWidth="1"/>
    <col min="90" max="16384" width="9" style="38"/>
  </cols>
  <sheetData>
    <row r="1" spans="1:89" ht="17.149999999999999" customHeight="1" thickBot="1" x14ac:dyDescent="0.25">
      <c r="H1" s="39"/>
      <c r="I1" s="185" t="s">
        <v>0</v>
      </c>
      <c r="J1" s="186"/>
      <c r="K1" s="186"/>
      <c r="L1" s="186"/>
      <c r="M1" s="186"/>
      <c r="N1" s="186"/>
      <c r="O1" s="186"/>
      <c r="P1" s="186"/>
      <c r="Q1" s="186"/>
      <c r="R1" s="187"/>
      <c r="BH1" s="193" t="s">
        <v>124</v>
      </c>
      <c r="BI1" s="193"/>
      <c r="BJ1" s="193"/>
      <c r="BK1" s="193"/>
      <c r="BL1" s="193"/>
      <c r="BM1" s="193"/>
      <c r="BN1" s="193"/>
      <c r="BO1" s="193"/>
      <c r="BP1" s="193"/>
      <c r="BQ1" s="193"/>
      <c r="BR1" s="40"/>
      <c r="BS1" s="40"/>
      <c r="BT1" s="40"/>
      <c r="BU1" s="40"/>
      <c r="BV1" s="40"/>
      <c r="BW1" s="193" t="s">
        <v>124</v>
      </c>
      <c r="BX1" s="193"/>
      <c r="BY1" s="193"/>
      <c r="BZ1" s="193"/>
      <c r="CA1" s="193"/>
      <c r="CB1" s="193"/>
      <c r="CC1" s="193"/>
      <c r="CD1" s="193"/>
      <c r="CE1" s="193"/>
      <c r="CF1" s="193"/>
      <c r="CG1" s="40"/>
      <c r="CH1" s="40"/>
      <c r="CI1" s="40"/>
      <c r="CJ1" s="40"/>
      <c r="CK1" s="40"/>
    </row>
    <row r="2" spans="1:89" s="40" customFormat="1" ht="17.149999999999999" customHeight="1" thickBot="1" x14ac:dyDescent="0.25">
      <c r="B2" s="42" t="s">
        <v>4</v>
      </c>
      <c r="C2" s="41" t="s">
        <v>1</v>
      </c>
      <c r="D2" s="42" t="s">
        <v>2</v>
      </c>
      <c r="E2" s="42" t="s">
        <v>3</v>
      </c>
      <c r="F2" s="43" t="s">
        <v>90</v>
      </c>
      <c r="G2" s="44" t="s">
        <v>5</v>
      </c>
      <c r="H2" s="41" t="s">
        <v>6</v>
      </c>
      <c r="I2" s="45" t="s">
        <v>7</v>
      </c>
      <c r="J2" s="46" t="s">
        <v>8</v>
      </c>
      <c r="K2" s="46" t="s">
        <v>9</v>
      </c>
      <c r="L2" s="46" t="s">
        <v>10</v>
      </c>
      <c r="M2" s="46" t="s">
        <v>11</v>
      </c>
      <c r="N2" s="45" t="s">
        <v>126</v>
      </c>
      <c r="O2" s="46" t="s">
        <v>114</v>
      </c>
      <c r="P2" s="46" t="s">
        <v>115</v>
      </c>
      <c r="Q2" s="46" t="s">
        <v>116</v>
      </c>
      <c r="R2" s="46" t="s">
        <v>117</v>
      </c>
      <c r="S2" s="40" t="str">
        <f t="shared" ref="S2:AB2" si="0">I2</f>
        <v>A</v>
      </c>
      <c r="T2" s="40" t="str">
        <f t="shared" si="0"/>
        <v>B</v>
      </c>
      <c r="U2" s="40" t="str">
        <f t="shared" si="0"/>
        <v>C</v>
      </c>
      <c r="V2" s="40" t="str">
        <f t="shared" si="0"/>
        <v>D</v>
      </c>
      <c r="W2" s="40" t="str">
        <f t="shared" si="0"/>
        <v>E</v>
      </c>
      <c r="X2" s="40" t="str">
        <f t="shared" si="0"/>
        <v>F</v>
      </c>
      <c r="Y2" s="40" t="str">
        <f t="shared" si="0"/>
        <v>G</v>
      </c>
      <c r="Z2" s="40" t="str">
        <f t="shared" si="0"/>
        <v>H</v>
      </c>
      <c r="AA2" s="40" t="str">
        <f t="shared" si="0"/>
        <v>I</v>
      </c>
      <c r="AB2" s="40" t="str">
        <f t="shared" si="0"/>
        <v>J</v>
      </c>
      <c r="AC2" s="193" t="str">
        <f>I2</f>
        <v>A</v>
      </c>
      <c r="AD2" s="193"/>
      <c r="AE2" s="194"/>
      <c r="AF2" s="195" t="str">
        <f>J2</f>
        <v>B</v>
      </c>
      <c r="AG2" s="196"/>
      <c r="AH2" s="197"/>
      <c r="AI2" s="195" t="str">
        <f>K2</f>
        <v>C</v>
      </c>
      <c r="AJ2" s="196"/>
      <c r="AK2" s="197"/>
      <c r="AL2" s="195" t="str">
        <f>L2</f>
        <v>D</v>
      </c>
      <c r="AM2" s="196"/>
      <c r="AN2" s="197"/>
      <c r="AO2" s="198" t="str">
        <f>M2</f>
        <v>E</v>
      </c>
      <c r="AP2" s="193"/>
      <c r="AQ2" s="194"/>
      <c r="AR2" s="193" t="str">
        <f>X2</f>
        <v>F</v>
      </c>
      <c r="AS2" s="193"/>
      <c r="AT2" s="194"/>
      <c r="AU2" s="195" t="str">
        <f>Y2</f>
        <v>G</v>
      </c>
      <c r="AV2" s="196"/>
      <c r="AW2" s="197"/>
      <c r="AX2" s="195" t="str">
        <f>Z2</f>
        <v>H</v>
      </c>
      <c r="AY2" s="196"/>
      <c r="AZ2" s="197"/>
      <c r="BA2" s="195" t="str">
        <f>AA2</f>
        <v>I</v>
      </c>
      <c r="BB2" s="196"/>
      <c r="BC2" s="197"/>
      <c r="BD2" s="198" t="str">
        <f>AB2</f>
        <v>J</v>
      </c>
      <c r="BE2" s="193"/>
      <c r="BF2" s="194"/>
      <c r="BG2" s="47"/>
      <c r="BH2" s="192" t="str">
        <f>$B4&amp;S2</f>
        <v>0A</v>
      </c>
      <c r="BI2" s="192"/>
      <c r="BJ2" s="192"/>
      <c r="BK2" s="192" t="str">
        <f>$B4&amp;T2</f>
        <v>0B</v>
      </c>
      <c r="BL2" s="192"/>
      <c r="BM2" s="192"/>
      <c r="BN2" s="192" t="str">
        <f>$B4&amp;U2</f>
        <v>0C</v>
      </c>
      <c r="BO2" s="192"/>
      <c r="BP2" s="192"/>
      <c r="BQ2" s="192" t="str">
        <f>$B4&amp;V2</f>
        <v>0D</v>
      </c>
      <c r="BR2" s="192"/>
      <c r="BS2" s="192"/>
      <c r="BT2" s="192" t="str">
        <f>$B4&amp;W2</f>
        <v>0E</v>
      </c>
      <c r="BU2" s="192"/>
      <c r="BV2" s="192"/>
      <c r="BW2" s="192" t="str">
        <f>$B4&amp;X2</f>
        <v>0F</v>
      </c>
      <c r="BX2" s="192"/>
      <c r="BY2" s="192"/>
      <c r="BZ2" s="192" t="str">
        <f>$B4&amp;Y2</f>
        <v>0G</v>
      </c>
      <c r="CA2" s="192"/>
      <c r="CB2" s="192"/>
      <c r="CC2" s="192" t="str">
        <f>$B4&amp;Z2</f>
        <v>0H</v>
      </c>
      <c r="CD2" s="192"/>
      <c r="CE2" s="192"/>
      <c r="CF2" s="192" t="str">
        <f>$B4&amp;AA2</f>
        <v>0I</v>
      </c>
      <c r="CG2" s="192"/>
      <c r="CH2" s="192"/>
      <c r="CI2" s="192" t="str">
        <f>$B4&amp;AB2</f>
        <v>0J</v>
      </c>
      <c r="CJ2" s="192"/>
      <c r="CK2" s="192"/>
    </row>
    <row r="3" spans="1:89" ht="20.149999999999999" customHeight="1" thickTop="1" x14ac:dyDescent="0.2">
      <c r="B3" s="70" t="s">
        <v>79</v>
      </c>
      <c r="C3" s="48" t="s">
        <v>76</v>
      </c>
      <c r="D3" s="69" t="s">
        <v>77</v>
      </c>
      <c r="E3" s="69" t="s">
        <v>78</v>
      </c>
      <c r="F3" s="71">
        <v>5</v>
      </c>
      <c r="G3" s="72" t="s">
        <v>80</v>
      </c>
      <c r="H3" s="73" t="s">
        <v>61</v>
      </c>
      <c r="I3" s="188" t="s">
        <v>70</v>
      </c>
      <c r="J3" s="189"/>
      <c r="K3" s="189"/>
      <c r="L3" s="189"/>
      <c r="M3" s="189"/>
      <c r="N3" s="190"/>
      <c r="O3" s="190"/>
      <c r="P3" s="190"/>
      <c r="Q3" s="190"/>
      <c r="R3" s="191"/>
      <c r="AC3" s="49" t="str">
        <f t="shared" ref="AC3:AC53" si="1">IF($I3=AC$2,$C3,"")</f>
        <v>記入例</v>
      </c>
      <c r="AD3" s="49" t="str">
        <f t="shared" ref="AD3:AD53" si="2">IF($I3=AC$2,$D3,"")</f>
        <v>舞鶴　太郎</v>
      </c>
      <c r="AE3" s="49">
        <f t="shared" ref="AE3:AE53" si="3">IF($I3=AC$2,$F3,"")</f>
        <v>5</v>
      </c>
      <c r="AF3" s="49" t="str">
        <f t="shared" ref="AF3:AF53" si="4">IF($I3=AF$2,$C3,"")</f>
        <v/>
      </c>
      <c r="AG3" s="49" t="str">
        <f t="shared" ref="AG3:AG53" si="5">IF($I3=AF$2,$D3,"")</f>
        <v/>
      </c>
      <c r="AH3" s="49" t="str">
        <f t="shared" ref="AH3:AH53" si="6">IF($I3=AF$2,$F3,"")</f>
        <v/>
      </c>
      <c r="AI3" s="49" t="str">
        <f t="shared" ref="AI3:AI53" si="7">IF($I3=AI$2,$C3,"")</f>
        <v/>
      </c>
      <c r="AJ3" s="49" t="str">
        <f t="shared" ref="AJ3:AJ53" si="8">IF($I3=AI$2,$D3,"")</f>
        <v/>
      </c>
      <c r="AK3" s="49" t="str">
        <f t="shared" ref="AK3:AK53" si="9">IF($I3=AI$2,$F3,"")</f>
        <v/>
      </c>
      <c r="AL3" s="49" t="str">
        <f t="shared" ref="AL3:AL53" si="10">IF($I3=AL$2,$C3,"")</f>
        <v/>
      </c>
      <c r="AM3" s="49" t="str">
        <f t="shared" ref="AM3:AM53" si="11">IF($I3=AL$2,$D3,"")</f>
        <v/>
      </c>
      <c r="AN3" s="49" t="str">
        <f t="shared" ref="AN3:AN53" si="12">IF($I3=AL$2,$F3,"")</f>
        <v/>
      </c>
      <c r="AO3" s="49" t="str">
        <f t="shared" ref="AO3:AO53" si="13">IF($I3=AO$2,$C3,"")</f>
        <v/>
      </c>
      <c r="AP3" s="49" t="str">
        <f t="shared" ref="AP3:AP53" si="14">IF($I3=AO$2,$D3,"")</f>
        <v/>
      </c>
      <c r="AQ3" s="49" t="str">
        <f t="shared" ref="AQ3:AQ53" si="15">IF($I3=AO$2,$F3,"")</f>
        <v/>
      </c>
      <c r="AR3" s="49" t="str">
        <f t="shared" ref="AR3:AR53" si="16">IF($I3=AR$2,$C3,"")</f>
        <v/>
      </c>
      <c r="AS3" s="49" t="str">
        <f t="shared" ref="AS3:AS53" si="17">IF($I3=AR$2,$D3,"")</f>
        <v/>
      </c>
      <c r="AT3" s="49" t="str">
        <f t="shared" ref="AT3:AT53" si="18">IF($I3=AR$2,$F3,"")</f>
        <v/>
      </c>
      <c r="AU3" s="49" t="str">
        <f t="shared" ref="AU3:AU53" si="19">IF($I3=AU$2,$C3,"")</f>
        <v/>
      </c>
      <c r="AV3" s="49" t="str">
        <f t="shared" ref="AV3:AV53" si="20">IF($I3=AU$2,$D3,"")</f>
        <v/>
      </c>
      <c r="AW3" s="49" t="str">
        <f t="shared" ref="AW3:AW53" si="21">IF($I3=AU$2,$F3,"")</f>
        <v/>
      </c>
      <c r="AX3" s="49" t="str">
        <f t="shared" ref="AX3:AX53" si="22">IF($I3=AX$2,$C3,"")</f>
        <v/>
      </c>
      <c r="AY3" s="49" t="str">
        <f t="shared" ref="AY3:AY53" si="23">IF($I3=AX$2,$D3,"")</f>
        <v/>
      </c>
      <c r="AZ3" s="49" t="str">
        <f t="shared" ref="AZ3:AZ53" si="24">IF($I3=AX$2,$F3,"")</f>
        <v/>
      </c>
      <c r="BA3" s="49" t="str">
        <f t="shared" ref="BA3:BA53" si="25">IF($I3=BA$2,$C3,"")</f>
        <v/>
      </c>
      <c r="BB3" s="49" t="str">
        <f t="shared" ref="BB3:BB53" si="26">IF($I3=BA$2,$D3,"")</f>
        <v/>
      </c>
      <c r="BC3" s="49" t="str">
        <f t="shared" ref="BC3:BC53" si="27">IF($I3=BA$2,$F3,"")</f>
        <v/>
      </c>
      <c r="BD3" s="49" t="str">
        <f t="shared" ref="BD3:BD53" si="28">IF($I3=BD$2,$C3,"")</f>
        <v/>
      </c>
      <c r="BE3" s="49" t="str">
        <f t="shared" ref="BE3:BE53" si="29">IF($I3=BD$2,$D3,"")</f>
        <v/>
      </c>
      <c r="BF3" s="49" t="str">
        <f t="shared" ref="BF3:BF53" si="30">IF($I3=BD$2,$F3,"")</f>
        <v/>
      </c>
      <c r="BG3" s="50">
        <v>1</v>
      </c>
      <c r="BH3" s="50" t="str">
        <f>IFERROR(VLOOKUP($BG3,S$3:AD52,11,FALSE),"")</f>
        <v/>
      </c>
      <c r="BI3" s="50" t="str">
        <f>IFERROR(VLOOKUP($BG3,S$3:AD52,12,FALSE),"")</f>
        <v/>
      </c>
      <c r="BJ3" s="50" t="str">
        <f>IFERROR(VLOOKUP($BG3,S$3:AE52,13,FALSE),"")</f>
        <v/>
      </c>
      <c r="BK3" s="50" t="str">
        <f>IFERROR(VLOOKUP($BG3,$T$3:AG52,13,FALSE),"")</f>
        <v/>
      </c>
      <c r="BL3" s="50" t="str">
        <f>IFERROR(VLOOKUP($BG3,$T$3:AG52,14,FALSE),"")</f>
        <v/>
      </c>
      <c r="BM3" s="50" t="str">
        <f>IFERROR(VLOOKUP($BG3,$T$3:AH52,15,FALSE),"")</f>
        <v/>
      </c>
      <c r="BN3" s="50" t="str">
        <f>IFERROR(VLOOKUP($BG3,$U$3:AJ52,15,FALSE),"")</f>
        <v/>
      </c>
      <c r="BO3" s="50" t="str">
        <f>IFERROR(VLOOKUP($BG3,$U$3:AJ52,16,FALSE),"")</f>
        <v/>
      </c>
      <c r="BP3" s="50" t="str">
        <f>IFERROR(VLOOKUP($BG3,$U$3:AK52,17,FALSE),"")</f>
        <v/>
      </c>
      <c r="BQ3" s="50" t="str">
        <f>IFERROR(VLOOKUP($BG3,$V$3:AM52,17,FALSE),"")</f>
        <v/>
      </c>
      <c r="BR3" s="50" t="str">
        <f>IFERROR(VLOOKUP($BG3,$V$3:AM52,18,FALSE),"")</f>
        <v/>
      </c>
      <c r="BS3" s="50" t="str">
        <f>IFERROR(VLOOKUP($BG3,$V$3:AN52,19,FALSE),"")</f>
        <v/>
      </c>
      <c r="BT3" s="50" t="str">
        <f>IFERROR(VLOOKUP($BG3,$W$3:AP52,19,FALSE),"")</f>
        <v/>
      </c>
      <c r="BU3" s="50" t="str">
        <f>IFERROR(VLOOKUP($BG3,$W$3:AP52,20,FALSE),"")</f>
        <v/>
      </c>
      <c r="BV3" s="50" t="str">
        <f>IFERROR(VLOOKUP($BG3,$W$3:AQ52,21,FALSE),"")</f>
        <v/>
      </c>
      <c r="BW3" s="50" t="str">
        <f>IFERROR(VLOOKUP($BG3,$X$3:AS52,21,FALSE),"")</f>
        <v/>
      </c>
      <c r="BX3" s="50" t="str">
        <f>IFERROR(VLOOKUP($BG3,$X$3:AS52,22,FALSE),"")</f>
        <v/>
      </c>
      <c r="BY3" s="50" t="str">
        <f>IFERROR(VLOOKUP($BG3,$X$3:AT52,23,FALSE),"")</f>
        <v/>
      </c>
      <c r="BZ3" s="50" t="str">
        <f>IFERROR(VLOOKUP($BG3,$Y$3:AV52,23,FALSE),"")</f>
        <v/>
      </c>
      <c r="CA3" s="50" t="str">
        <f>IFERROR(VLOOKUP($BG3,$Y$3:AV52,24,FALSE),"")</f>
        <v/>
      </c>
      <c r="CB3" s="50" t="str">
        <f>IFERROR(VLOOKUP($BG3,$Y$3:AW52,25,FALSE),"")</f>
        <v/>
      </c>
      <c r="CC3" s="50" t="str">
        <f>IFERROR(VLOOKUP($BG3,$Z$3:AY52,25,FALSE),"")</f>
        <v/>
      </c>
      <c r="CD3" s="50" t="str">
        <f>IFERROR(VLOOKUP($BG3,$Z$3:AY52,26,FALSE),"")</f>
        <v/>
      </c>
      <c r="CE3" s="50" t="str">
        <f>IFERROR(VLOOKUP($BG3,$Z$3:AZ52,27,FALSE),"")</f>
        <v/>
      </c>
      <c r="CF3" s="50" t="str">
        <f>IFERROR(VLOOKUP($BG3,$AA$3:BB52,27,FALSE),"")</f>
        <v/>
      </c>
      <c r="CG3" s="50" t="str">
        <f>IFERROR(VLOOKUP($BG3,$AA$3:BB52,28,FALSE),"")</f>
        <v/>
      </c>
      <c r="CH3" s="50" t="str">
        <f>IFERROR(VLOOKUP($BG3,$AA$3:BC52,29,FALSE),"")</f>
        <v/>
      </c>
      <c r="CI3" s="50" t="str">
        <f>IFERROR(VLOOKUP($BG3,$AB$3:BE52,29,FALSE),"")</f>
        <v/>
      </c>
      <c r="CJ3" s="50" t="str">
        <f>IFERROR(VLOOKUP($BG3,$AB$3:BE52,30,FALSE),"")</f>
        <v/>
      </c>
      <c r="CK3" s="50" t="str">
        <f>IFERROR(VLOOKUP($BG3,$AB$3:BF52,31,FALSE),"")</f>
        <v/>
      </c>
    </row>
    <row r="4" spans="1:89" ht="20.149999999999999" customHeight="1" x14ac:dyDescent="0.2">
      <c r="A4" s="38">
        <v>1</v>
      </c>
      <c r="B4" s="1">
        <f>入力!D2</f>
        <v>0</v>
      </c>
      <c r="C4" s="428"/>
      <c r="D4" s="5"/>
      <c r="E4" s="6"/>
      <c r="F4" s="156"/>
      <c r="G4" s="2"/>
      <c r="H4" s="3"/>
      <c r="I4" s="182"/>
      <c r="J4" s="183"/>
      <c r="K4" s="183"/>
      <c r="L4" s="183"/>
      <c r="M4" s="183"/>
      <c r="N4" s="183"/>
      <c r="O4" s="183"/>
      <c r="P4" s="183"/>
      <c r="Q4" s="183"/>
      <c r="R4" s="184"/>
      <c r="S4" s="38" t="str">
        <f>IF(AD4&lt;&gt;"",MAX(S$2:S3)+1,"")</f>
        <v/>
      </c>
      <c r="T4" s="38" t="str">
        <f>IF(AF4&lt;&gt;"",MAX(T$2:T3)+1,"")</f>
        <v/>
      </c>
      <c r="U4" s="38" t="str">
        <f>IF(AI4&lt;&gt;"",MAX(U$2:U3)+1,"")</f>
        <v/>
      </c>
      <c r="V4" s="38" t="str">
        <f>IF(AL4&lt;&gt;"",MAX(V$2:V3)+1,"")</f>
        <v/>
      </c>
      <c r="W4" s="38" t="str">
        <f>IF(AO4&lt;&gt;"",MAX(W$2:W3)+1,"")</f>
        <v/>
      </c>
      <c r="X4" s="38" t="str">
        <f>IF(AR4&lt;&gt;"",MAX(X$2:X3)+1,"")</f>
        <v/>
      </c>
      <c r="Y4" s="38" t="str">
        <f>IF(AU4&lt;&gt;"",MAX(Y$2:Y3)+1,"")</f>
        <v/>
      </c>
      <c r="Z4" s="38" t="str">
        <f>IF(AX4&lt;&gt;"",MAX(Z$2:Z3)+1,"")</f>
        <v/>
      </c>
      <c r="AA4" s="38" t="str">
        <f>IF(BA4&lt;&gt;"",MAX(AA$2:AA3)+1,"")</f>
        <v/>
      </c>
      <c r="AB4" s="38" t="str">
        <f>IF(BD4&lt;&gt;"",MAX(AB$2:AB3)+1,"")</f>
        <v/>
      </c>
      <c r="AC4" s="49" t="str">
        <f t="shared" si="1"/>
        <v/>
      </c>
      <c r="AD4" s="49" t="str">
        <f t="shared" si="2"/>
        <v/>
      </c>
      <c r="AE4" s="49" t="str">
        <f t="shared" si="3"/>
        <v/>
      </c>
      <c r="AF4" s="49" t="str">
        <f t="shared" si="4"/>
        <v/>
      </c>
      <c r="AG4" s="49" t="str">
        <f t="shared" si="5"/>
        <v/>
      </c>
      <c r="AH4" s="49" t="str">
        <f t="shared" si="6"/>
        <v/>
      </c>
      <c r="AI4" s="49" t="str">
        <f t="shared" si="7"/>
        <v/>
      </c>
      <c r="AJ4" s="49" t="str">
        <f t="shared" si="8"/>
        <v/>
      </c>
      <c r="AK4" s="49" t="str">
        <f t="shared" si="9"/>
        <v/>
      </c>
      <c r="AL4" s="49" t="str">
        <f t="shared" si="10"/>
        <v/>
      </c>
      <c r="AM4" s="49" t="str">
        <f t="shared" si="11"/>
        <v/>
      </c>
      <c r="AN4" s="49" t="str">
        <f t="shared" si="12"/>
        <v/>
      </c>
      <c r="AO4" s="49" t="str">
        <f t="shared" si="13"/>
        <v/>
      </c>
      <c r="AP4" s="49" t="str">
        <f t="shared" si="14"/>
        <v/>
      </c>
      <c r="AQ4" s="49" t="str">
        <f t="shared" si="15"/>
        <v/>
      </c>
      <c r="AR4" s="49" t="str">
        <f t="shared" si="16"/>
        <v/>
      </c>
      <c r="AS4" s="49" t="str">
        <f t="shared" si="17"/>
        <v/>
      </c>
      <c r="AT4" s="49" t="str">
        <f t="shared" si="18"/>
        <v/>
      </c>
      <c r="AU4" s="49" t="str">
        <f t="shared" si="19"/>
        <v/>
      </c>
      <c r="AV4" s="49" t="str">
        <f t="shared" si="20"/>
        <v/>
      </c>
      <c r="AW4" s="49" t="str">
        <f t="shared" si="21"/>
        <v/>
      </c>
      <c r="AX4" s="49" t="str">
        <f t="shared" si="22"/>
        <v/>
      </c>
      <c r="AY4" s="49" t="str">
        <f t="shared" si="23"/>
        <v/>
      </c>
      <c r="AZ4" s="49" t="str">
        <f t="shared" si="24"/>
        <v/>
      </c>
      <c r="BA4" s="49" t="str">
        <f t="shared" si="25"/>
        <v/>
      </c>
      <c r="BB4" s="49" t="str">
        <f t="shared" si="26"/>
        <v/>
      </c>
      <c r="BC4" s="49" t="str">
        <f t="shared" si="27"/>
        <v/>
      </c>
      <c r="BD4" s="49" t="str">
        <f t="shared" si="28"/>
        <v/>
      </c>
      <c r="BE4" s="49" t="str">
        <f t="shared" si="29"/>
        <v/>
      </c>
      <c r="BF4" s="49" t="str">
        <f t="shared" si="30"/>
        <v/>
      </c>
      <c r="BG4" s="50">
        <v>2</v>
      </c>
      <c r="BH4" s="50" t="str">
        <f>IFERROR(VLOOKUP($BG4,S$3:AD53,11,FALSE),"")</f>
        <v/>
      </c>
      <c r="BI4" s="50" t="str">
        <f>IFERROR(VLOOKUP($BG4,S$3:AD53,12,FALSE),"")</f>
        <v/>
      </c>
      <c r="BJ4" s="50" t="str">
        <f>IFERROR(VLOOKUP($BG4,S$3:AE53,13,FALSE),"")</f>
        <v/>
      </c>
      <c r="BK4" s="50" t="str">
        <f>IFERROR(VLOOKUP($BG4,$T$3:AG53,13,FALSE),"")</f>
        <v/>
      </c>
      <c r="BL4" s="50" t="str">
        <f>IFERROR(VLOOKUP($BG4,$T$3:AG53,14,FALSE),"")</f>
        <v/>
      </c>
      <c r="BM4" s="50" t="str">
        <f>IFERROR(VLOOKUP($BG4,$T$3:AH53,15,FALSE),"")</f>
        <v/>
      </c>
      <c r="BN4" s="50" t="str">
        <f>IFERROR(VLOOKUP($BG4,$U$3:AJ53,15,FALSE),"")</f>
        <v/>
      </c>
      <c r="BO4" s="50" t="str">
        <f>IFERROR(VLOOKUP($BG4,$U$3:AJ53,16,FALSE),"")</f>
        <v/>
      </c>
      <c r="BP4" s="50" t="str">
        <f>IFERROR(VLOOKUP($BG4,$U$3:AK53,17,FALSE),"")</f>
        <v/>
      </c>
      <c r="BQ4" s="50" t="str">
        <f>IFERROR(VLOOKUP($BG4,$V$3:AM53,17,FALSE),"")</f>
        <v/>
      </c>
      <c r="BR4" s="50" t="str">
        <f>IFERROR(VLOOKUP($BG4,$V$3:AM53,18,FALSE),"")</f>
        <v/>
      </c>
      <c r="BS4" s="50" t="str">
        <f>IFERROR(VLOOKUP($BG4,$V$3:AN53,19,FALSE),"")</f>
        <v/>
      </c>
      <c r="BT4" s="50" t="str">
        <f>IFERROR(VLOOKUP($BG4,$W$3:AP53,19,FALSE),"")</f>
        <v/>
      </c>
      <c r="BU4" s="50" t="str">
        <f>IFERROR(VLOOKUP($BG4,$W$3:AP53,20,FALSE),"")</f>
        <v/>
      </c>
      <c r="BV4" s="50" t="str">
        <f>IFERROR(VLOOKUP($BG4,$W$3:AQ53,21,FALSE),"")</f>
        <v/>
      </c>
      <c r="BW4" s="50" t="str">
        <f>IFERROR(VLOOKUP($BG4,$X$3:AS53,21,FALSE),"")</f>
        <v/>
      </c>
      <c r="BX4" s="50" t="str">
        <f>IFERROR(VLOOKUP($BG4,$X$3:AS53,22,FALSE),"")</f>
        <v/>
      </c>
      <c r="BY4" s="50" t="str">
        <f>IFERROR(VLOOKUP($BG4,$X$3:AT53,23,FALSE),"")</f>
        <v/>
      </c>
      <c r="BZ4" s="50" t="str">
        <f>IFERROR(VLOOKUP($BG4,$Y$3:AV53,23,FALSE),"")</f>
        <v/>
      </c>
      <c r="CA4" s="50" t="str">
        <f>IFERROR(VLOOKUP($BG4,$Y$3:AV53,24,FALSE),"")</f>
        <v/>
      </c>
      <c r="CB4" s="50" t="str">
        <f>IFERROR(VLOOKUP($BG4,$Y$3:AW53,25,FALSE),"")</f>
        <v/>
      </c>
      <c r="CC4" s="50" t="str">
        <f>IFERROR(VLOOKUP($BG4,$Z$3:AY53,25,FALSE),"")</f>
        <v/>
      </c>
      <c r="CD4" s="50" t="str">
        <f>IFERROR(VLOOKUP($BG4,$Z$3:AY53,26,FALSE),"")</f>
        <v/>
      </c>
      <c r="CE4" s="50" t="str">
        <f>IFERROR(VLOOKUP($BG4,$Z$3:AZ53,27,FALSE),"")</f>
        <v/>
      </c>
      <c r="CF4" s="50" t="str">
        <f>IFERROR(VLOOKUP($BG4,$AA$3:BB53,27,FALSE),"")</f>
        <v/>
      </c>
      <c r="CG4" s="50" t="str">
        <f>IFERROR(VLOOKUP($BG4,$AA$3:BB53,28,FALSE),"")</f>
        <v/>
      </c>
      <c r="CH4" s="50" t="str">
        <f>IFERROR(VLOOKUP($BG4,$AA$3:BC53,29,FALSE),"")</f>
        <v/>
      </c>
      <c r="CI4" s="50" t="str">
        <f>IFERROR(VLOOKUP($BG4,$AB$3:BE53,29,FALSE),"")</f>
        <v/>
      </c>
      <c r="CJ4" s="50" t="str">
        <f>IFERROR(VLOOKUP($BG4,$AB$3:BE53,30,FALSE),"")</f>
        <v/>
      </c>
      <c r="CK4" s="50" t="str">
        <f>IFERROR(VLOOKUP($BG4,$AB$3:BF53,31,FALSE),"")</f>
        <v/>
      </c>
    </row>
    <row r="5" spans="1:89" ht="20.149999999999999" customHeight="1" x14ac:dyDescent="0.2">
      <c r="A5" s="38">
        <v>2</v>
      </c>
      <c r="B5" s="5">
        <f>B4</f>
        <v>0</v>
      </c>
      <c r="C5" s="429"/>
      <c r="D5" s="5"/>
      <c r="E5" s="6"/>
      <c r="F5" s="157"/>
      <c r="G5" s="7"/>
      <c r="H5" s="3"/>
      <c r="I5" s="182"/>
      <c r="J5" s="183"/>
      <c r="K5" s="183"/>
      <c r="L5" s="183"/>
      <c r="M5" s="183"/>
      <c r="N5" s="183"/>
      <c r="O5" s="183"/>
      <c r="P5" s="183"/>
      <c r="Q5" s="183"/>
      <c r="R5" s="184"/>
      <c r="S5" s="38" t="str">
        <f>IF(AD5&lt;&gt;"",MAX(S$2:S4)+1,"")</f>
        <v/>
      </c>
      <c r="T5" s="38" t="str">
        <f>IF(AF5&lt;&gt;"",MAX(T$2:T4)+1,"")</f>
        <v/>
      </c>
      <c r="U5" s="38" t="str">
        <f>IF(AI5&lt;&gt;"",MAX(U$2:U4)+1,"")</f>
        <v/>
      </c>
      <c r="V5" s="38" t="str">
        <f>IF(AL5&lt;&gt;"",MAX(V$2:V4)+1,"")</f>
        <v/>
      </c>
      <c r="W5" s="38" t="str">
        <f>IF(AO5&lt;&gt;"",MAX(W$2:W4)+1,"")</f>
        <v/>
      </c>
      <c r="X5" s="38" t="str">
        <f>IF(AR5&lt;&gt;"",MAX(X$2:X4)+1,"")</f>
        <v/>
      </c>
      <c r="Y5" s="38" t="str">
        <f>IF(AU5&lt;&gt;"",MAX(Y$2:Y4)+1,"")</f>
        <v/>
      </c>
      <c r="Z5" s="38" t="str">
        <f>IF(AX5&lt;&gt;"",MAX(Z$2:Z4)+1,"")</f>
        <v/>
      </c>
      <c r="AA5" s="38" t="str">
        <f>IF(BA5&lt;&gt;"",MAX(AA$2:AA4)+1,"")</f>
        <v/>
      </c>
      <c r="AB5" s="38" t="str">
        <f>IF(BD5&lt;&gt;"",MAX(AB$2:AB4)+1,"")</f>
        <v/>
      </c>
      <c r="AC5" s="49" t="str">
        <f t="shared" si="1"/>
        <v/>
      </c>
      <c r="AD5" s="49" t="str">
        <f t="shared" si="2"/>
        <v/>
      </c>
      <c r="AE5" s="49" t="str">
        <f t="shared" si="3"/>
        <v/>
      </c>
      <c r="AF5" s="49" t="str">
        <f t="shared" si="4"/>
        <v/>
      </c>
      <c r="AG5" s="49" t="str">
        <f t="shared" si="5"/>
        <v/>
      </c>
      <c r="AH5" s="49" t="str">
        <f t="shared" si="6"/>
        <v/>
      </c>
      <c r="AI5" s="49" t="str">
        <f t="shared" si="7"/>
        <v/>
      </c>
      <c r="AJ5" s="49" t="str">
        <f t="shared" si="8"/>
        <v/>
      </c>
      <c r="AK5" s="49" t="str">
        <f t="shared" si="9"/>
        <v/>
      </c>
      <c r="AL5" s="49" t="str">
        <f t="shared" si="10"/>
        <v/>
      </c>
      <c r="AM5" s="49" t="str">
        <f t="shared" si="11"/>
        <v/>
      </c>
      <c r="AN5" s="49" t="str">
        <f t="shared" si="12"/>
        <v/>
      </c>
      <c r="AO5" s="49" t="str">
        <f t="shared" si="13"/>
        <v/>
      </c>
      <c r="AP5" s="49" t="str">
        <f t="shared" si="14"/>
        <v/>
      </c>
      <c r="AQ5" s="49" t="str">
        <f t="shared" si="15"/>
        <v/>
      </c>
      <c r="AR5" s="49" t="str">
        <f t="shared" si="16"/>
        <v/>
      </c>
      <c r="AS5" s="49" t="str">
        <f t="shared" si="17"/>
        <v/>
      </c>
      <c r="AT5" s="49" t="str">
        <f t="shared" si="18"/>
        <v/>
      </c>
      <c r="AU5" s="49" t="str">
        <f t="shared" si="19"/>
        <v/>
      </c>
      <c r="AV5" s="49" t="str">
        <f t="shared" si="20"/>
        <v/>
      </c>
      <c r="AW5" s="49" t="str">
        <f t="shared" si="21"/>
        <v/>
      </c>
      <c r="AX5" s="49" t="str">
        <f t="shared" si="22"/>
        <v/>
      </c>
      <c r="AY5" s="49" t="str">
        <f t="shared" si="23"/>
        <v/>
      </c>
      <c r="AZ5" s="49" t="str">
        <f t="shared" si="24"/>
        <v/>
      </c>
      <c r="BA5" s="49" t="str">
        <f t="shared" si="25"/>
        <v/>
      </c>
      <c r="BB5" s="49" t="str">
        <f t="shared" si="26"/>
        <v/>
      </c>
      <c r="BC5" s="49" t="str">
        <f t="shared" si="27"/>
        <v/>
      </c>
      <c r="BD5" s="49" t="str">
        <f t="shared" si="28"/>
        <v/>
      </c>
      <c r="BE5" s="49" t="str">
        <f t="shared" si="29"/>
        <v/>
      </c>
      <c r="BF5" s="49" t="str">
        <f t="shared" si="30"/>
        <v/>
      </c>
      <c r="BG5" s="50">
        <v>3</v>
      </c>
      <c r="BH5" s="50" t="str">
        <f>IFERROR(VLOOKUP($BG5,S$3:AD54,11,FALSE),"")</f>
        <v/>
      </c>
      <c r="BI5" s="50" t="str">
        <f>IFERROR(VLOOKUP($BG5,S$3:AD54,12,FALSE),"")</f>
        <v/>
      </c>
      <c r="BJ5" s="50" t="str">
        <f>IFERROR(VLOOKUP($BG5,S$3:AE54,13,FALSE),"")</f>
        <v/>
      </c>
      <c r="BK5" s="50" t="str">
        <f>IFERROR(VLOOKUP($BG5,$T$3:AG54,13,FALSE),"")</f>
        <v/>
      </c>
      <c r="BL5" s="50" t="str">
        <f>IFERROR(VLOOKUP($BG5,$T$3:AG54,14,FALSE),"")</f>
        <v/>
      </c>
      <c r="BM5" s="50" t="str">
        <f>IFERROR(VLOOKUP($BG5,$T$3:AH54,15,FALSE),"")</f>
        <v/>
      </c>
      <c r="BN5" s="50" t="str">
        <f>IFERROR(VLOOKUP($BG5,$U$3:AJ54,15,FALSE),"")</f>
        <v/>
      </c>
      <c r="BO5" s="50" t="str">
        <f>IFERROR(VLOOKUP($BG5,$U$3:AJ54,16,FALSE),"")</f>
        <v/>
      </c>
      <c r="BP5" s="50" t="str">
        <f>IFERROR(VLOOKUP($BG5,$U$3:AK54,17,FALSE),"")</f>
        <v/>
      </c>
      <c r="BQ5" s="50" t="str">
        <f>IFERROR(VLOOKUP($BG5,$V$3:AM54,17,FALSE),"")</f>
        <v/>
      </c>
      <c r="BR5" s="50" t="str">
        <f>IFERROR(VLOOKUP($BG5,$V$3:AM54,18,FALSE),"")</f>
        <v/>
      </c>
      <c r="BS5" s="50" t="str">
        <f>IFERROR(VLOOKUP($BG5,$V$3:AN54,19,FALSE),"")</f>
        <v/>
      </c>
      <c r="BT5" s="50" t="str">
        <f>IFERROR(VLOOKUP($BG5,$W$3:AP54,19,FALSE),"")</f>
        <v/>
      </c>
      <c r="BU5" s="50" t="str">
        <f>IFERROR(VLOOKUP($BG5,$W$3:AP54,20,FALSE),"")</f>
        <v/>
      </c>
      <c r="BV5" s="50" t="str">
        <f>IFERROR(VLOOKUP($BG5,$W$3:AQ54,21,FALSE),"")</f>
        <v/>
      </c>
      <c r="BW5" s="50" t="str">
        <f>IFERROR(VLOOKUP($BG5,$X$3:AS54,21,FALSE),"")</f>
        <v/>
      </c>
      <c r="BX5" s="50" t="str">
        <f>IFERROR(VLOOKUP($BG5,$X$3:AS54,22,FALSE),"")</f>
        <v/>
      </c>
      <c r="BY5" s="50" t="str">
        <f>IFERROR(VLOOKUP($BG5,$X$3:AT54,23,FALSE),"")</f>
        <v/>
      </c>
      <c r="BZ5" s="50" t="str">
        <f>IFERROR(VLOOKUP($BG5,$Y$3:AV54,23,FALSE),"")</f>
        <v/>
      </c>
      <c r="CA5" s="50" t="str">
        <f>IFERROR(VLOOKUP($BG5,$Y$3:AV54,24,FALSE),"")</f>
        <v/>
      </c>
      <c r="CB5" s="50" t="str">
        <f>IFERROR(VLOOKUP($BG5,$Y$3:AW54,25,FALSE),"")</f>
        <v/>
      </c>
      <c r="CC5" s="50" t="str">
        <f>IFERROR(VLOOKUP($BG5,$Z$3:AY54,25,FALSE),"")</f>
        <v/>
      </c>
      <c r="CD5" s="50" t="str">
        <f>IFERROR(VLOOKUP($BG5,$Z$3:AY54,26,FALSE),"")</f>
        <v/>
      </c>
      <c r="CE5" s="50" t="str">
        <f>IFERROR(VLOOKUP($BG5,$Z$3:AZ54,27,FALSE),"")</f>
        <v/>
      </c>
      <c r="CF5" s="50" t="str">
        <f>IFERROR(VLOOKUP($BG5,$AA$3:BB54,27,FALSE),"")</f>
        <v/>
      </c>
      <c r="CG5" s="50" t="str">
        <f>IFERROR(VLOOKUP($BG5,$AA$3:BB54,28,FALSE),"")</f>
        <v/>
      </c>
      <c r="CH5" s="50" t="str">
        <f>IFERROR(VLOOKUP($BG5,$AA$3:BC54,29,FALSE),"")</f>
        <v/>
      </c>
      <c r="CI5" s="50" t="str">
        <f>IFERROR(VLOOKUP($BG5,$AB$3:BE54,29,FALSE),"")</f>
        <v/>
      </c>
      <c r="CJ5" s="50" t="str">
        <f>IFERROR(VLOOKUP($BG5,$AB$3:BE54,30,FALSE),"")</f>
        <v/>
      </c>
      <c r="CK5" s="50" t="str">
        <f>IFERROR(VLOOKUP($BG5,$AB$3:BF54,31,FALSE),"")</f>
        <v/>
      </c>
    </row>
    <row r="6" spans="1:89" ht="20.149999999999999" customHeight="1" x14ac:dyDescent="0.2">
      <c r="A6" s="38">
        <v>3</v>
      </c>
      <c r="B6" s="5">
        <f t="shared" ref="B6:B53" si="31">B5</f>
        <v>0</v>
      </c>
      <c r="C6" s="51"/>
      <c r="D6" s="5"/>
      <c r="E6" s="6"/>
      <c r="F6" s="156"/>
      <c r="G6" s="7"/>
      <c r="H6" s="3"/>
      <c r="I6" s="182"/>
      <c r="J6" s="183"/>
      <c r="K6" s="183"/>
      <c r="L6" s="183"/>
      <c r="M6" s="183"/>
      <c r="N6" s="183"/>
      <c r="O6" s="183"/>
      <c r="P6" s="183"/>
      <c r="Q6" s="183"/>
      <c r="R6" s="184"/>
      <c r="S6" s="38" t="str">
        <f>IF(AD6&lt;&gt;"",MAX(S$2:S5)+1,"")</f>
        <v/>
      </c>
      <c r="T6" s="38" t="str">
        <f>IF(AF6&lt;&gt;"",MAX(T$2:T5)+1,"")</f>
        <v/>
      </c>
      <c r="U6" s="38" t="str">
        <f>IF(AI6&lt;&gt;"",MAX(U$2:U5)+1,"")</f>
        <v/>
      </c>
      <c r="V6" s="38" t="str">
        <f>IF(AL6&lt;&gt;"",MAX(V$2:V5)+1,"")</f>
        <v/>
      </c>
      <c r="W6" s="38" t="str">
        <f>IF(AO6&lt;&gt;"",MAX(W$2:W5)+1,"")</f>
        <v/>
      </c>
      <c r="X6" s="38" t="str">
        <f>IF(AR6&lt;&gt;"",MAX(X$2:X5)+1,"")</f>
        <v/>
      </c>
      <c r="Y6" s="38" t="str">
        <f>IF(AU6&lt;&gt;"",MAX(Y$2:Y5)+1,"")</f>
        <v/>
      </c>
      <c r="Z6" s="38" t="str">
        <f>IF(AX6&lt;&gt;"",MAX(Z$2:Z5)+1,"")</f>
        <v/>
      </c>
      <c r="AA6" s="38" t="str">
        <f>IF(BA6&lt;&gt;"",MAX(AA$2:AA5)+1,"")</f>
        <v/>
      </c>
      <c r="AB6" s="38" t="str">
        <f>IF(BD6&lt;&gt;"",MAX(AB$2:AB5)+1,"")</f>
        <v/>
      </c>
      <c r="AC6" s="49" t="str">
        <f t="shared" si="1"/>
        <v/>
      </c>
      <c r="AD6" s="49" t="str">
        <f t="shared" si="2"/>
        <v/>
      </c>
      <c r="AE6" s="49" t="str">
        <f t="shared" si="3"/>
        <v/>
      </c>
      <c r="AF6" s="49" t="str">
        <f t="shared" si="4"/>
        <v/>
      </c>
      <c r="AG6" s="49" t="str">
        <f t="shared" si="5"/>
        <v/>
      </c>
      <c r="AH6" s="49" t="str">
        <f t="shared" si="6"/>
        <v/>
      </c>
      <c r="AI6" s="49" t="str">
        <f t="shared" si="7"/>
        <v/>
      </c>
      <c r="AJ6" s="49" t="str">
        <f t="shared" si="8"/>
        <v/>
      </c>
      <c r="AK6" s="49" t="str">
        <f t="shared" si="9"/>
        <v/>
      </c>
      <c r="AL6" s="49" t="str">
        <f t="shared" si="10"/>
        <v/>
      </c>
      <c r="AM6" s="49" t="str">
        <f t="shared" si="11"/>
        <v/>
      </c>
      <c r="AN6" s="49" t="str">
        <f t="shared" si="12"/>
        <v/>
      </c>
      <c r="AO6" s="49" t="str">
        <f t="shared" si="13"/>
        <v/>
      </c>
      <c r="AP6" s="49" t="str">
        <f t="shared" si="14"/>
        <v/>
      </c>
      <c r="AQ6" s="49" t="str">
        <f t="shared" si="15"/>
        <v/>
      </c>
      <c r="AR6" s="49" t="str">
        <f t="shared" si="16"/>
        <v/>
      </c>
      <c r="AS6" s="49" t="str">
        <f t="shared" si="17"/>
        <v/>
      </c>
      <c r="AT6" s="49" t="str">
        <f t="shared" si="18"/>
        <v/>
      </c>
      <c r="AU6" s="49" t="str">
        <f t="shared" si="19"/>
        <v/>
      </c>
      <c r="AV6" s="49" t="str">
        <f t="shared" si="20"/>
        <v/>
      </c>
      <c r="AW6" s="49" t="str">
        <f t="shared" si="21"/>
        <v/>
      </c>
      <c r="AX6" s="49" t="str">
        <f t="shared" si="22"/>
        <v/>
      </c>
      <c r="AY6" s="49" t="str">
        <f t="shared" si="23"/>
        <v/>
      </c>
      <c r="AZ6" s="49" t="str">
        <f t="shared" si="24"/>
        <v/>
      </c>
      <c r="BA6" s="49" t="str">
        <f t="shared" si="25"/>
        <v/>
      </c>
      <c r="BB6" s="49" t="str">
        <f t="shared" si="26"/>
        <v/>
      </c>
      <c r="BC6" s="49" t="str">
        <f t="shared" si="27"/>
        <v/>
      </c>
      <c r="BD6" s="49" t="str">
        <f t="shared" si="28"/>
        <v/>
      </c>
      <c r="BE6" s="49" t="str">
        <f t="shared" si="29"/>
        <v/>
      </c>
      <c r="BF6" s="49" t="str">
        <f t="shared" si="30"/>
        <v/>
      </c>
      <c r="BG6" s="50">
        <v>4</v>
      </c>
      <c r="BH6" s="50" t="str">
        <f>IFERROR(VLOOKUP($BG6,S$3:AD55,11,FALSE),"")</f>
        <v/>
      </c>
      <c r="BI6" s="50" t="str">
        <f>IFERROR(VLOOKUP($BG6,S$3:AD55,12,FALSE),"")</f>
        <v/>
      </c>
      <c r="BJ6" s="50" t="str">
        <f>IFERROR(VLOOKUP($BG6,S$3:AE55,13,FALSE),"")</f>
        <v/>
      </c>
      <c r="BK6" s="50" t="str">
        <f>IFERROR(VLOOKUP($BG6,$T$3:AG55,13,FALSE),"")</f>
        <v/>
      </c>
      <c r="BL6" s="50" t="str">
        <f>IFERROR(VLOOKUP($BG6,$T$3:AG55,14,FALSE),"")</f>
        <v/>
      </c>
      <c r="BM6" s="50" t="str">
        <f>IFERROR(VLOOKUP($BG6,$T$3:AH55,15,FALSE),"")</f>
        <v/>
      </c>
      <c r="BN6" s="50" t="str">
        <f>IFERROR(VLOOKUP($BG6,$U$3:AJ55,15,FALSE),"")</f>
        <v/>
      </c>
      <c r="BO6" s="50" t="str">
        <f>IFERROR(VLOOKUP($BG6,$U$3:AJ55,16,FALSE),"")</f>
        <v/>
      </c>
      <c r="BP6" s="50" t="str">
        <f>IFERROR(VLOOKUP($BG6,$U$3:AK55,17,FALSE),"")</f>
        <v/>
      </c>
      <c r="BQ6" s="50" t="str">
        <f>IFERROR(VLOOKUP($BG6,$V$3:AM55,17,FALSE),"")</f>
        <v/>
      </c>
      <c r="BR6" s="50" t="str">
        <f>IFERROR(VLOOKUP($BG6,$V$3:AM55,18,FALSE),"")</f>
        <v/>
      </c>
      <c r="BS6" s="50" t="str">
        <f>IFERROR(VLOOKUP($BG6,$V$3:AN55,19,FALSE),"")</f>
        <v/>
      </c>
      <c r="BT6" s="50" t="str">
        <f>IFERROR(VLOOKUP($BG6,$W$3:AP55,19,FALSE),"")</f>
        <v/>
      </c>
      <c r="BU6" s="50" t="str">
        <f>IFERROR(VLOOKUP($BG6,$W$3:AP55,20,FALSE),"")</f>
        <v/>
      </c>
      <c r="BV6" s="50" t="str">
        <f>IFERROR(VLOOKUP($BG6,$W$3:AQ55,21,FALSE),"")</f>
        <v/>
      </c>
      <c r="BW6" s="50" t="str">
        <f>IFERROR(VLOOKUP($BG6,$X$3:AS55,21,FALSE),"")</f>
        <v/>
      </c>
      <c r="BX6" s="50" t="str">
        <f>IFERROR(VLOOKUP($BG6,$X$3:AS55,22,FALSE),"")</f>
        <v/>
      </c>
      <c r="BY6" s="50" t="str">
        <f>IFERROR(VLOOKUP($BG6,$X$3:AT55,23,FALSE),"")</f>
        <v/>
      </c>
      <c r="BZ6" s="50" t="str">
        <f>IFERROR(VLOOKUP($BG6,$Y$3:AV55,23,FALSE),"")</f>
        <v/>
      </c>
      <c r="CA6" s="50" t="str">
        <f>IFERROR(VLOOKUP($BG6,$Y$3:AV55,24,FALSE),"")</f>
        <v/>
      </c>
      <c r="CB6" s="50" t="str">
        <f>IFERROR(VLOOKUP($BG6,$Y$3:AW55,25,FALSE),"")</f>
        <v/>
      </c>
      <c r="CC6" s="50" t="str">
        <f>IFERROR(VLOOKUP($BG6,$Z$3:AY55,25,FALSE),"")</f>
        <v/>
      </c>
      <c r="CD6" s="50" t="str">
        <f>IFERROR(VLOOKUP($BG6,$Z$3:AY55,26,FALSE),"")</f>
        <v/>
      </c>
      <c r="CE6" s="50" t="str">
        <f>IFERROR(VLOOKUP($BG6,$Z$3:AZ55,27,FALSE),"")</f>
        <v/>
      </c>
      <c r="CF6" s="50" t="str">
        <f>IFERROR(VLOOKUP($BG6,$AA$3:BB55,27,FALSE),"")</f>
        <v/>
      </c>
      <c r="CG6" s="50" t="str">
        <f>IFERROR(VLOOKUP($BG6,$AA$3:BB55,28,FALSE),"")</f>
        <v/>
      </c>
      <c r="CH6" s="50" t="str">
        <f>IFERROR(VLOOKUP($BG6,$AA$3:BC55,29,FALSE),"")</f>
        <v/>
      </c>
      <c r="CI6" s="50" t="str">
        <f>IFERROR(VLOOKUP($BG6,$AB$3:BE55,29,FALSE),"")</f>
        <v/>
      </c>
      <c r="CJ6" s="50" t="str">
        <f>IFERROR(VLOOKUP($BG6,$AB$3:BE55,30,FALSE),"")</f>
        <v/>
      </c>
      <c r="CK6" s="50" t="str">
        <f>IFERROR(VLOOKUP($BG6,$AB$3:BF55,31,FALSE),"")</f>
        <v/>
      </c>
    </row>
    <row r="7" spans="1:89" ht="20.5" customHeight="1" x14ac:dyDescent="0.2">
      <c r="A7" s="38">
        <v>4</v>
      </c>
      <c r="B7" s="5">
        <f t="shared" si="31"/>
        <v>0</v>
      </c>
      <c r="C7" s="51"/>
      <c r="D7" s="6"/>
      <c r="E7" s="6"/>
      <c r="F7" s="157"/>
      <c r="G7" s="7"/>
      <c r="H7" s="3"/>
      <c r="I7" s="182"/>
      <c r="J7" s="183"/>
      <c r="K7" s="183"/>
      <c r="L7" s="183"/>
      <c r="M7" s="183"/>
      <c r="N7" s="183"/>
      <c r="O7" s="183"/>
      <c r="P7" s="183"/>
      <c r="Q7" s="183"/>
      <c r="R7" s="184"/>
      <c r="S7" s="38" t="str">
        <f>IF(AD7&lt;&gt;"",MAX(S$2:S6)+1,"")</f>
        <v/>
      </c>
      <c r="T7" s="38" t="str">
        <f>IF(AF7&lt;&gt;"",MAX(T$2:T6)+1,"")</f>
        <v/>
      </c>
      <c r="U7" s="38" t="str">
        <f>IF(AI7&lt;&gt;"",MAX(U$2:U6)+1,"")</f>
        <v/>
      </c>
      <c r="V7" s="38" t="str">
        <f>IF(AL7&lt;&gt;"",MAX(V$2:V6)+1,"")</f>
        <v/>
      </c>
      <c r="W7" s="38" t="str">
        <f>IF(AO7&lt;&gt;"",MAX(W$2:W6)+1,"")</f>
        <v/>
      </c>
      <c r="X7" s="38" t="str">
        <f>IF(AR7&lt;&gt;"",MAX(X$2:X6)+1,"")</f>
        <v/>
      </c>
      <c r="Y7" s="38" t="str">
        <f>IF(AU7&lt;&gt;"",MAX(Y$2:Y6)+1,"")</f>
        <v/>
      </c>
      <c r="Z7" s="38" t="str">
        <f>IF(AX7&lt;&gt;"",MAX(Z$2:Z6)+1,"")</f>
        <v/>
      </c>
      <c r="AA7" s="38" t="str">
        <f>IF(BA7&lt;&gt;"",MAX(AA$2:AA6)+1,"")</f>
        <v/>
      </c>
      <c r="AB7" s="38" t="str">
        <f>IF(BD7&lt;&gt;"",MAX(AB$2:AB6)+1,"")</f>
        <v/>
      </c>
      <c r="AC7" s="49" t="str">
        <f t="shared" si="1"/>
        <v/>
      </c>
      <c r="AD7" s="49" t="str">
        <f t="shared" si="2"/>
        <v/>
      </c>
      <c r="AE7" s="49" t="str">
        <f t="shared" si="3"/>
        <v/>
      </c>
      <c r="AF7" s="49" t="str">
        <f t="shared" si="4"/>
        <v/>
      </c>
      <c r="AG7" s="49" t="str">
        <f t="shared" si="5"/>
        <v/>
      </c>
      <c r="AH7" s="49" t="str">
        <f t="shared" si="6"/>
        <v/>
      </c>
      <c r="AI7" s="49" t="str">
        <f t="shared" si="7"/>
        <v/>
      </c>
      <c r="AJ7" s="49" t="str">
        <f t="shared" si="8"/>
        <v/>
      </c>
      <c r="AK7" s="49" t="str">
        <f t="shared" si="9"/>
        <v/>
      </c>
      <c r="AL7" s="49" t="str">
        <f t="shared" si="10"/>
        <v/>
      </c>
      <c r="AM7" s="49" t="str">
        <f t="shared" si="11"/>
        <v/>
      </c>
      <c r="AN7" s="49" t="str">
        <f t="shared" si="12"/>
        <v/>
      </c>
      <c r="AO7" s="49" t="str">
        <f t="shared" si="13"/>
        <v/>
      </c>
      <c r="AP7" s="49" t="str">
        <f t="shared" si="14"/>
        <v/>
      </c>
      <c r="AQ7" s="49" t="str">
        <f t="shared" si="15"/>
        <v/>
      </c>
      <c r="AR7" s="49" t="str">
        <f t="shared" si="16"/>
        <v/>
      </c>
      <c r="AS7" s="49" t="str">
        <f t="shared" si="17"/>
        <v/>
      </c>
      <c r="AT7" s="49" t="str">
        <f t="shared" si="18"/>
        <v/>
      </c>
      <c r="AU7" s="49" t="str">
        <f t="shared" si="19"/>
        <v/>
      </c>
      <c r="AV7" s="49" t="str">
        <f t="shared" si="20"/>
        <v/>
      </c>
      <c r="AW7" s="49" t="str">
        <f t="shared" si="21"/>
        <v/>
      </c>
      <c r="AX7" s="49" t="str">
        <f t="shared" si="22"/>
        <v/>
      </c>
      <c r="AY7" s="49" t="str">
        <f t="shared" si="23"/>
        <v/>
      </c>
      <c r="AZ7" s="49" t="str">
        <f t="shared" si="24"/>
        <v/>
      </c>
      <c r="BA7" s="49" t="str">
        <f t="shared" si="25"/>
        <v/>
      </c>
      <c r="BB7" s="49" t="str">
        <f t="shared" si="26"/>
        <v/>
      </c>
      <c r="BC7" s="49" t="str">
        <f t="shared" si="27"/>
        <v/>
      </c>
      <c r="BD7" s="49" t="str">
        <f t="shared" si="28"/>
        <v/>
      </c>
      <c r="BE7" s="49" t="str">
        <f t="shared" si="29"/>
        <v/>
      </c>
      <c r="BF7" s="49" t="str">
        <f t="shared" si="30"/>
        <v/>
      </c>
      <c r="BG7" s="50">
        <v>5</v>
      </c>
      <c r="BH7" s="50" t="str">
        <f>IFERROR(VLOOKUP($BG7,S$3:AD56,11,FALSE),"")</f>
        <v/>
      </c>
      <c r="BI7" s="50" t="str">
        <f>IFERROR(VLOOKUP($BG7,S$3:AD56,12,FALSE),"")</f>
        <v/>
      </c>
      <c r="BJ7" s="50" t="str">
        <f>IFERROR(VLOOKUP($BG7,S$3:AE56,13,FALSE),"")</f>
        <v/>
      </c>
      <c r="BK7" s="50" t="str">
        <f>IFERROR(VLOOKUP($BG7,$T$3:AG56,13,FALSE),"")</f>
        <v/>
      </c>
      <c r="BL7" s="50" t="str">
        <f>IFERROR(VLOOKUP($BG7,$T$3:AG56,14,FALSE),"")</f>
        <v/>
      </c>
      <c r="BM7" s="50" t="str">
        <f>IFERROR(VLOOKUP($BG7,$T$3:AH56,15,FALSE),"")</f>
        <v/>
      </c>
      <c r="BN7" s="50" t="str">
        <f>IFERROR(VLOOKUP($BG7,$U$3:AJ56,15,FALSE),"")</f>
        <v/>
      </c>
      <c r="BO7" s="50" t="str">
        <f>IFERROR(VLOOKUP($BG7,$U$3:AJ56,16,FALSE),"")</f>
        <v/>
      </c>
      <c r="BP7" s="50" t="str">
        <f>IFERROR(VLOOKUP($BG7,$U$3:AK56,17,FALSE),"")</f>
        <v/>
      </c>
      <c r="BQ7" s="50" t="str">
        <f>IFERROR(VLOOKUP($BG7,$V$3:AM56,17,FALSE),"")</f>
        <v/>
      </c>
      <c r="BR7" s="50" t="str">
        <f>IFERROR(VLOOKUP($BG7,$V$3:AM56,18,FALSE),"")</f>
        <v/>
      </c>
      <c r="BS7" s="50" t="str">
        <f>IFERROR(VLOOKUP($BG7,$V$3:AN56,19,FALSE),"")</f>
        <v/>
      </c>
      <c r="BT7" s="50" t="str">
        <f>IFERROR(VLOOKUP($BG7,$W$3:AP56,19,FALSE),"")</f>
        <v/>
      </c>
      <c r="BU7" s="50" t="str">
        <f>IFERROR(VLOOKUP($BG7,$W$3:AP56,20,FALSE),"")</f>
        <v/>
      </c>
      <c r="BV7" s="50" t="str">
        <f>IFERROR(VLOOKUP($BG7,$W$3:AQ56,21,FALSE),"")</f>
        <v/>
      </c>
      <c r="BW7" s="50" t="str">
        <f>IFERROR(VLOOKUP($BG7,$X$3:AS56,21,FALSE),"")</f>
        <v/>
      </c>
      <c r="BX7" s="50" t="str">
        <f>IFERROR(VLOOKUP($BG7,$X$3:AS56,22,FALSE),"")</f>
        <v/>
      </c>
      <c r="BY7" s="50" t="str">
        <f>IFERROR(VLOOKUP($BG7,$X$3:AT56,23,FALSE),"")</f>
        <v/>
      </c>
      <c r="BZ7" s="50" t="str">
        <f>IFERROR(VLOOKUP($BG7,$Y$3:AV56,23,FALSE),"")</f>
        <v/>
      </c>
      <c r="CA7" s="50" t="str">
        <f>IFERROR(VLOOKUP($BG7,$Y$3:AV56,24,FALSE),"")</f>
        <v/>
      </c>
      <c r="CB7" s="50" t="str">
        <f>IFERROR(VLOOKUP($BG7,$Y$3:AW56,25,FALSE),"")</f>
        <v/>
      </c>
      <c r="CC7" s="50" t="str">
        <f>IFERROR(VLOOKUP($BG7,$Z$3:AY56,25,FALSE),"")</f>
        <v/>
      </c>
      <c r="CD7" s="50" t="str">
        <f>IFERROR(VLOOKUP($BG7,$Z$3:AY56,26,FALSE),"")</f>
        <v/>
      </c>
      <c r="CE7" s="50" t="str">
        <f>IFERROR(VLOOKUP($BG7,$Z$3:AZ56,27,FALSE),"")</f>
        <v/>
      </c>
      <c r="CF7" s="50" t="str">
        <f>IFERROR(VLOOKUP($BG7,$AA$3:BB56,27,FALSE),"")</f>
        <v/>
      </c>
      <c r="CG7" s="50" t="str">
        <f>IFERROR(VLOOKUP($BG7,$AA$3:BB56,28,FALSE),"")</f>
        <v/>
      </c>
      <c r="CH7" s="50" t="str">
        <f>IFERROR(VLOOKUP($BG7,$AA$3:BC56,29,FALSE),"")</f>
        <v/>
      </c>
      <c r="CI7" s="50" t="str">
        <f>IFERROR(VLOOKUP($BG7,$AB$3:BE56,29,FALSE),"")</f>
        <v/>
      </c>
      <c r="CJ7" s="50" t="str">
        <f>IFERROR(VLOOKUP($BG7,$AB$3:BE56,30,FALSE),"")</f>
        <v/>
      </c>
      <c r="CK7" s="50" t="str">
        <f>IFERROR(VLOOKUP($BG7,$AB$3:BF56,31,FALSE),"")</f>
        <v/>
      </c>
    </row>
    <row r="8" spans="1:89" ht="20.149999999999999" customHeight="1" x14ac:dyDescent="0.2">
      <c r="A8" s="38">
        <v>5</v>
      </c>
      <c r="B8" s="5">
        <f t="shared" si="31"/>
        <v>0</v>
      </c>
      <c r="C8" s="51"/>
      <c r="D8" s="6"/>
      <c r="E8" s="6"/>
      <c r="F8" s="156"/>
      <c r="G8" s="7"/>
      <c r="H8" s="3"/>
      <c r="I8" s="182"/>
      <c r="J8" s="183"/>
      <c r="K8" s="183"/>
      <c r="L8" s="183"/>
      <c r="M8" s="183"/>
      <c r="N8" s="183"/>
      <c r="O8" s="183"/>
      <c r="P8" s="183"/>
      <c r="Q8" s="183"/>
      <c r="R8" s="184"/>
      <c r="S8" s="38" t="str">
        <f>IF(AD8&lt;&gt;"",MAX(S$2:S7)+1,"")</f>
        <v/>
      </c>
      <c r="T8" s="38" t="str">
        <f>IF(AF8&lt;&gt;"",MAX(T$2:T7)+1,"")</f>
        <v/>
      </c>
      <c r="U8" s="38" t="str">
        <f>IF(AI8&lt;&gt;"",MAX(U$2:U7)+1,"")</f>
        <v/>
      </c>
      <c r="V8" s="38" t="str">
        <f>IF(AL8&lt;&gt;"",MAX(V$2:V7)+1,"")</f>
        <v/>
      </c>
      <c r="W8" s="38" t="str">
        <f>IF(AO8&lt;&gt;"",MAX(W$2:W7)+1,"")</f>
        <v/>
      </c>
      <c r="X8" s="38" t="str">
        <f>IF(AR8&lt;&gt;"",MAX(X$2:X7)+1,"")</f>
        <v/>
      </c>
      <c r="Y8" s="38" t="str">
        <f>IF(AU8&lt;&gt;"",MAX(Y$2:Y7)+1,"")</f>
        <v/>
      </c>
      <c r="Z8" s="38" t="str">
        <f>IF(AX8&lt;&gt;"",MAX(Z$2:Z7)+1,"")</f>
        <v/>
      </c>
      <c r="AA8" s="38" t="str">
        <f>IF(BA8&lt;&gt;"",MAX(AA$2:AA7)+1,"")</f>
        <v/>
      </c>
      <c r="AB8" s="38" t="str">
        <f>IF(BD8&lt;&gt;"",MAX(AB$2:AB7)+1,"")</f>
        <v/>
      </c>
      <c r="AC8" s="49" t="str">
        <f t="shared" si="1"/>
        <v/>
      </c>
      <c r="AD8" s="49" t="str">
        <f t="shared" si="2"/>
        <v/>
      </c>
      <c r="AE8" s="49" t="str">
        <f t="shared" si="3"/>
        <v/>
      </c>
      <c r="AF8" s="49" t="str">
        <f t="shared" si="4"/>
        <v/>
      </c>
      <c r="AG8" s="49" t="str">
        <f t="shared" si="5"/>
        <v/>
      </c>
      <c r="AH8" s="49" t="str">
        <f t="shared" si="6"/>
        <v/>
      </c>
      <c r="AI8" s="49" t="str">
        <f t="shared" si="7"/>
        <v/>
      </c>
      <c r="AJ8" s="49" t="str">
        <f t="shared" si="8"/>
        <v/>
      </c>
      <c r="AK8" s="49" t="str">
        <f t="shared" si="9"/>
        <v/>
      </c>
      <c r="AL8" s="49" t="str">
        <f t="shared" si="10"/>
        <v/>
      </c>
      <c r="AM8" s="49" t="str">
        <f t="shared" si="11"/>
        <v/>
      </c>
      <c r="AN8" s="49" t="str">
        <f t="shared" si="12"/>
        <v/>
      </c>
      <c r="AO8" s="49" t="str">
        <f t="shared" si="13"/>
        <v/>
      </c>
      <c r="AP8" s="49" t="str">
        <f t="shared" si="14"/>
        <v/>
      </c>
      <c r="AQ8" s="49" t="str">
        <f t="shared" si="15"/>
        <v/>
      </c>
      <c r="AR8" s="49" t="str">
        <f t="shared" si="16"/>
        <v/>
      </c>
      <c r="AS8" s="49" t="str">
        <f t="shared" si="17"/>
        <v/>
      </c>
      <c r="AT8" s="49" t="str">
        <f t="shared" si="18"/>
        <v/>
      </c>
      <c r="AU8" s="49" t="str">
        <f t="shared" si="19"/>
        <v/>
      </c>
      <c r="AV8" s="49" t="str">
        <f t="shared" si="20"/>
        <v/>
      </c>
      <c r="AW8" s="49" t="str">
        <f t="shared" si="21"/>
        <v/>
      </c>
      <c r="AX8" s="49" t="str">
        <f t="shared" si="22"/>
        <v/>
      </c>
      <c r="AY8" s="49" t="str">
        <f t="shared" si="23"/>
        <v/>
      </c>
      <c r="AZ8" s="49" t="str">
        <f t="shared" si="24"/>
        <v/>
      </c>
      <c r="BA8" s="49" t="str">
        <f t="shared" si="25"/>
        <v/>
      </c>
      <c r="BB8" s="49" t="str">
        <f t="shared" si="26"/>
        <v/>
      </c>
      <c r="BC8" s="49" t="str">
        <f t="shared" si="27"/>
        <v/>
      </c>
      <c r="BD8" s="49" t="str">
        <f t="shared" si="28"/>
        <v/>
      </c>
      <c r="BE8" s="49" t="str">
        <f t="shared" si="29"/>
        <v/>
      </c>
      <c r="BF8" s="49" t="str">
        <f t="shared" si="30"/>
        <v/>
      </c>
      <c r="BG8" s="50">
        <v>6</v>
      </c>
      <c r="BH8" s="50" t="str">
        <f>IFERROR(VLOOKUP($BG8,S$3:AD57,11,FALSE),"")</f>
        <v/>
      </c>
      <c r="BI8" s="50" t="str">
        <f>IFERROR(VLOOKUP($BG8,S$3:AD57,12,FALSE),"")</f>
        <v/>
      </c>
      <c r="BJ8" s="50" t="str">
        <f>IFERROR(VLOOKUP($BG8,S$3:AE57,13,FALSE),"")</f>
        <v/>
      </c>
      <c r="BK8" s="50" t="str">
        <f>IFERROR(VLOOKUP($BG8,$T$3:AG57,13,FALSE),"")</f>
        <v/>
      </c>
      <c r="BL8" s="50" t="str">
        <f>IFERROR(VLOOKUP($BG8,$T$3:AG57,14,FALSE),"")</f>
        <v/>
      </c>
      <c r="BM8" s="50" t="str">
        <f>IFERROR(VLOOKUP($BG8,$T$3:AH57,15,FALSE),"")</f>
        <v/>
      </c>
      <c r="BN8" s="50" t="str">
        <f>IFERROR(VLOOKUP($BG8,$U$3:AJ57,15,FALSE),"")</f>
        <v/>
      </c>
      <c r="BO8" s="50" t="str">
        <f>IFERROR(VLOOKUP($BG8,$U$3:AJ57,16,FALSE),"")</f>
        <v/>
      </c>
      <c r="BP8" s="50" t="str">
        <f>IFERROR(VLOOKUP($BG8,$U$3:AK57,17,FALSE),"")</f>
        <v/>
      </c>
      <c r="BQ8" s="50" t="str">
        <f>IFERROR(VLOOKUP($BG8,$V$3:AM57,17,FALSE),"")</f>
        <v/>
      </c>
      <c r="BR8" s="50" t="str">
        <f>IFERROR(VLOOKUP($BG8,$V$3:AM57,18,FALSE),"")</f>
        <v/>
      </c>
      <c r="BS8" s="50" t="str">
        <f>IFERROR(VLOOKUP($BG8,$V$3:AN57,19,FALSE),"")</f>
        <v/>
      </c>
      <c r="BT8" s="50" t="str">
        <f>IFERROR(VLOOKUP($BG8,$W$3:AP57,19,FALSE),"")</f>
        <v/>
      </c>
      <c r="BU8" s="50" t="str">
        <f>IFERROR(VLOOKUP($BG8,$W$3:AP57,20,FALSE),"")</f>
        <v/>
      </c>
      <c r="BV8" s="50" t="str">
        <f>IFERROR(VLOOKUP($BG8,$W$3:AQ57,21,FALSE),"")</f>
        <v/>
      </c>
      <c r="BW8" s="50" t="str">
        <f>IFERROR(VLOOKUP($BG8,$X$3:AS57,21,FALSE),"")</f>
        <v/>
      </c>
      <c r="BX8" s="50" t="str">
        <f>IFERROR(VLOOKUP($BG8,$X$3:AS57,22,FALSE),"")</f>
        <v/>
      </c>
      <c r="BY8" s="50" t="str">
        <f>IFERROR(VLOOKUP($BG8,$X$3:AT57,23,FALSE),"")</f>
        <v/>
      </c>
      <c r="BZ8" s="50" t="str">
        <f>IFERROR(VLOOKUP($BG8,$Y$3:AV57,23,FALSE),"")</f>
        <v/>
      </c>
      <c r="CA8" s="50" t="str">
        <f>IFERROR(VLOOKUP($BG8,$Y$3:AV57,24,FALSE),"")</f>
        <v/>
      </c>
      <c r="CB8" s="50" t="str">
        <f>IFERROR(VLOOKUP($BG8,$Y$3:AW57,25,FALSE),"")</f>
        <v/>
      </c>
      <c r="CC8" s="50" t="str">
        <f>IFERROR(VLOOKUP($BG8,$Z$3:AY57,25,FALSE),"")</f>
        <v/>
      </c>
      <c r="CD8" s="50" t="str">
        <f>IFERROR(VLOOKUP($BG8,$Z$3:AY57,26,FALSE),"")</f>
        <v/>
      </c>
      <c r="CE8" s="50" t="str">
        <f>IFERROR(VLOOKUP($BG8,$Z$3:AZ57,27,FALSE),"")</f>
        <v/>
      </c>
      <c r="CF8" s="50" t="str">
        <f>IFERROR(VLOOKUP($BG8,$AA$3:BB57,27,FALSE),"")</f>
        <v/>
      </c>
      <c r="CG8" s="50" t="str">
        <f>IFERROR(VLOOKUP($BG8,$AA$3:BB57,28,FALSE),"")</f>
        <v/>
      </c>
      <c r="CH8" s="50" t="str">
        <f>IFERROR(VLOOKUP($BG8,$AA$3:BC57,29,FALSE),"")</f>
        <v/>
      </c>
      <c r="CI8" s="50" t="str">
        <f>IFERROR(VLOOKUP($BG8,$AB$3:BE57,29,FALSE),"")</f>
        <v/>
      </c>
      <c r="CJ8" s="50" t="str">
        <f>IFERROR(VLOOKUP($BG8,$AB$3:BE57,30,FALSE),"")</f>
        <v/>
      </c>
      <c r="CK8" s="50" t="str">
        <f>IFERROR(VLOOKUP($BG8,$AB$3:BF57,31,FALSE),"")</f>
        <v/>
      </c>
    </row>
    <row r="9" spans="1:89" ht="20.149999999999999" customHeight="1" x14ac:dyDescent="0.2">
      <c r="A9" s="38">
        <v>6</v>
      </c>
      <c r="B9" s="5">
        <f t="shared" si="31"/>
        <v>0</v>
      </c>
      <c r="C9" s="51"/>
      <c r="D9" s="6"/>
      <c r="E9" s="6"/>
      <c r="F9" s="157"/>
      <c r="G9" s="7"/>
      <c r="H9" s="3"/>
      <c r="I9" s="182"/>
      <c r="J9" s="183"/>
      <c r="K9" s="183"/>
      <c r="L9" s="183"/>
      <c r="M9" s="183"/>
      <c r="N9" s="183"/>
      <c r="O9" s="183"/>
      <c r="P9" s="183"/>
      <c r="Q9" s="183"/>
      <c r="R9" s="184"/>
      <c r="S9" s="38" t="str">
        <f>IF(AD9&lt;&gt;"",MAX(S$2:S8)+1,"")</f>
        <v/>
      </c>
      <c r="T9" s="38" t="str">
        <f>IF(AF9&lt;&gt;"",MAX(T$2:T8)+1,"")</f>
        <v/>
      </c>
      <c r="U9" s="38" t="str">
        <f>IF(AI9&lt;&gt;"",MAX(U$2:U8)+1,"")</f>
        <v/>
      </c>
      <c r="V9" s="38" t="str">
        <f>IF(AL9&lt;&gt;"",MAX(V$2:V8)+1,"")</f>
        <v/>
      </c>
      <c r="W9" s="38" t="str">
        <f>IF(AO9&lt;&gt;"",MAX(W$2:W8)+1,"")</f>
        <v/>
      </c>
      <c r="X9" s="38" t="str">
        <f>IF(AR9&lt;&gt;"",MAX(X$2:X8)+1,"")</f>
        <v/>
      </c>
      <c r="Y9" s="38" t="str">
        <f>IF(AU9&lt;&gt;"",MAX(Y$2:Y8)+1,"")</f>
        <v/>
      </c>
      <c r="Z9" s="38" t="str">
        <f>IF(AX9&lt;&gt;"",MAX(Z$2:Z8)+1,"")</f>
        <v/>
      </c>
      <c r="AA9" s="38" t="str">
        <f>IF(BA9&lt;&gt;"",MAX(AA$2:AA8)+1,"")</f>
        <v/>
      </c>
      <c r="AB9" s="38" t="str">
        <f>IF(BD9&lt;&gt;"",MAX(AB$2:AB8)+1,"")</f>
        <v/>
      </c>
      <c r="AC9" s="49" t="str">
        <f t="shared" si="1"/>
        <v/>
      </c>
      <c r="AD9" s="49" t="str">
        <f t="shared" si="2"/>
        <v/>
      </c>
      <c r="AE9" s="49" t="str">
        <f t="shared" si="3"/>
        <v/>
      </c>
      <c r="AF9" s="49" t="str">
        <f t="shared" si="4"/>
        <v/>
      </c>
      <c r="AG9" s="49" t="str">
        <f t="shared" si="5"/>
        <v/>
      </c>
      <c r="AH9" s="49" t="str">
        <f t="shared" si="6"/>
        <v/>
      </c>
      <c r="AI9" s="49" t="str">
        <f t="shared" si="7"/>
        <v/>
      </c>
      <c r="AJ9" s="49" t="str">
        <f t="shared" si="8"/>
        <v/>
      </c>
      <c r="AK9" s="49" t="str">
        <f t="shared" si="9"/>
        <v/>
      </c>
      <c r="AL9" s="49" t="str">
        <f t="shared" si="10"/>
        <v/>
      </c>
      <c r="AM9" s="49" t="str">
        <f t="shared" si="11"/>
        <v/>
      </c>
      <c r="AN9" s="49" t="str">
        <f t="shared" si="12"/>
        <v/>
      </c>
      <c r="AO9" s="49" t="str">
        <f t="shared" si="13"/>
        <v/>
      </c>
      <c r="AP9" s="49" t="str">
        <f t="shared" si="14"/>
        <v/>
      </c>
      <c r="AQ9" s="49" t="str">
        <f t="shared" si="15"/>
        <v/>
      </c>
      <c r="AR9" s="49" t="str">
        <f t="shared" si="16"/>
        <v/>
      </c>
      <c r="AS9" s="49" t="str">
        <f t="shared" si="17"/>
        <v/>
      </c>
      <c r="AT9" s="49" t="str">
        <f t="shared" si="18"/>
        <v/>
      </c>
      <c r="AU9" s="49" t="str">
        <f t="shared" si="19"/>
        <v/>
      </c>
      <c r="AV9" s="49" t="str">
        <f t="shared" si="20"/>
        <v/>
      </c>
      <c r="AW9" s="49" t="str">
        <f t="shared" si="21"/>
        <v/>
      </c>
      <c r="AX9" s="49" t="str">
        <f t="shared" si="22"/>
        <v/>
      </c>
      <c r="AY9" s="49" t="str">
        <f t="shared" si="23"/>
        <v/>
      </c>
      <c r="AZ9" s="49" t="str">
        <f t="shared" si="24"/>
        <v/>
      </c>
      <c r="BA9" s="49" t="str">
        <f t="shared" si="25"/>
        <v/>
      </c>
      <c r="BB9" s="49" t="str">
        <f t="shared" si="26"/>
        <v/>
      </c>
      <c r="BC9" s="49" t="str">
        <f t="shared" si="27"/>
        <v/>
      </c>
      <c r="BD9" s="49" t="str">
        <f t="shared" si="28"/>
        <v/>
      </c>
      <c r="BE9" s="49" t="str">
        <f t="shared" si="29"/>
        <v/>
      </c>
      <c r="BF9" s="49" t="str">
        <f t="shared" si="30"/>
        <v/>
      </c>
      <c r="BG9" s="50">
        <v>7</v>
      </c>
      <c r="BH9" s="50" t="str">
        <f>IFERROR(VLOOKUP($BG9,S$3:AD58,11,FALSE),"")</f>
        <v/>
      </c>
      <c r="BI9" s="50" t="str">
        <f>IFERROR(VLOOKUP($BG9,S$3:AD58,12,FALSE),"")</f>
        <v/>
      </c>
      <c r="BJ9" s="50" t="str">
        <f>IFERROR(VLOOKUP($BG9,S$3:AE58,13,FALSE),"")</f>
        <v/>
      </c>
      <c r="BK9" s="50" t="str">
        <f>IFERROR(VLOOKUP($BG9,$T$3:AG58,13,FALSE),"")</f>
        <v/>
      </c>
      <c r="BL9" s="50" t="str">
        <f>IFERROR(VLOOKUP($BG9,$T$3:AG58,14,FALSE),"")</f>
        <v/>
      </c>
      <c r="BM9" s="50" t="str">
        <f>IFERROR(VLOOKUP($BG9,$T$3:AH58,15,FALSE),"")</f>
        <v/>
      </c>
      <c r="BN9" s="50" t="str">
        <f>IFERROR(VLOOKUP($BG9,$U$3:AJ58,15,FALSE),"")</f>
        <v/>
      </c>
      <c r="BO9" s="50" t="str">
        <f>IFERROR(VLOOKUP($BG9,$U$3:AJ58,16,FALSE),"")</f>
        <v/>
      </c>
      <c r="BP9" s="50" t="str">
        <f>IFERROR(VLOOKUP($BG9,$U$3:AK58,17,FALSE),"")</f>
        <v/>
      </c>
      <c r="BQ9" s="50" t="str">
        <f>IFERROR(VLOOKUP($BG9,$V$3:AM58,17,FALSE),"")</f>
        <v/>
      </c>
      <c r="BR9" s="50" t="str">
        <f>IFERROR(VLOOKUP($BG9,$V$3:AM58,18,FALSE),"")</f>
        <v/>
      </c>
      <c r="BS9" s="50" t="str">
        <f>IFERROR(VLOOKUP($BG9,$V$3:AN58,19,FALSE),"")</f>
        <v/>
      </c>
      <c r="BT9" s="50" t="str">
        <f>IFERROR(VLOOKUP($BG9,$W$3:AP58,19,FALSE),"")</f>
        <v/>
      </c>
      <c r="BU9" s="50" t="str">
        <f>IFERROR(VLOOKUP($BG9,$W$3:AP58,20,FALSE),"")</f>
        <v/>
      </c>
      <c r="BV9" s="50" t="str">
        <f>IFERROR(VLOOKUP($BG9,$W$3:AQ58,21,FALSE),"")</f>
        <v/>
      </c>
      <c r="BW9" s="50" t="str">
        <f>IFERROR(VLOOKUP($BG9,$X$3:AS58,21,FALSE),"")</f>
        <v/>
      </c>
      <c r="BX9" s="50" t="str">
        <f>IFERROR(VLOOKUP($BG9,$X$3:AS58,22,FALSE),"")</f>
        <v/>
      </c>
      <c r="BY9" s="50" t="str">
        <f>IFERROR(VLOOKUP($BG9,$X$3:AT58,23,FALSE),"")</f>
        <v/>
      </c>
      <c r="BZ9" s="50" t="str">
        <f>IFERROR(VLOOKUP($BG9,$Y$3:AV58,23,FALSE),"")</f>
        <v/>
      </c>
      <c r="CA9" s="50" t="str">
        <f>IFERROR(VLOOKUP($BG9,$Y$3:AV58,24,FALSE),"")</f>
        <v/>
      </c>
      <c r="CB9" s="50" t="str">
        <f>IFERROR(VLOOKUP($BG9,$Y$3:AW58,25,FALSE),"")</f>
        <v/>
      </c>
      <c r="CC9" s="50" t="str">
        <f>IFERROR(VLOOKUP($BG9,$Z$3:AY58,25,FALSE),"")</f>
        <v/>
      </c>
      <c r="CD9" s="50" t="str">
        <f>IFERROR(VLOOKUP($BG9,$Z$3:AY58,26,FALSE),"")</f>
        <v/>
      </c>
      <c r="CE9" s="50" t="str">
        <f>IFERROR(VLOOKUP($BG9,$Z$3:AZ58,27,FALSE),"")</f>
        <v/>
      </c>
      <c r="CF9" s="50" t="str">
        <f>IFERROR(VLOOKUP($BG9,$AA$3:BB58,27,FALSE),"")</f>
        <v/>
      </c>
      <c r="CG9" s="50" t="str">
        <f>IFERROR(VLOOKUP($BG9,$AA$3:BB58,28,FALSE),"")</f>
        <v/>
      </c>
      <c r="CH9" s="50" t="str">
        <f>IFERROR(VLOOKUP($BG9,$AA$3:BC58,29,FALSE),"")</f>
        <v/>
      </c>
      <c r="CI9" s="50" t="str">
        <f>IFERROR(VLOOKUP($BG9,$AB$3:BE58,29,FALSE),"")</f>
        <v/>
      </c>
      <c r="CJ9" s="50" t="str">
        <f>IFERROR(VLOOKUP($BG9,$AB$3:BE58,30,FALSE),"")</f>
        <v/>
      </c>
      <c r="CK9" s="50" t="str">
        <f>IFERROR(VLOOKUP($BG9,$AB$3:BF58,31,FALSE),"")</f>
        <v/>
      </c>
    </row>
    <row r="10" spans="1:89" ht="20.149999999999999" customHeight="1" x14ac:dyDescent="0.2">
      <c r="A10" s="38">
        <v>7</v>
      </c>
      <c r="B10" s="5">
        <f t="shared" si="31"/>
        <v>0</v>
      </c>
      <c r="C10" s="51"/>
      <c r="D10" s="6"/>
      <c r="E10" s="6"/>
      <c r="F10" s="156"/>
      <c r="G10" s="7"/>
      <c r="H10" s="3"/>
      <c r="I10" s="182"/>
      <c r="J10" s="183"/>
      <c r="K10" s="183"/>
      <c r="L10" s="183"/>
      <c r="M10" s="183"/>
      <c r="N10" s="183"/>
      <c r="O10" s="183"/>
      <c r="P10" s="183"/>
      <c r="Q10" s="183"/>
      <c r="R10" s="184"/>
      <c r="S10" s="38" t="str">
        <f>IF(AD10&lt;&gt;"",MAX(S$2:S9)+1,"")</f>
        <v/>
      </c>
      <c r="T10" s="38" t="str">
        <f>IF(AF10&lt;&gt;"",MAX(T$2:T9)+1,"")</f>
        <v/>
      </c>
      <c r="U10" s="38" t="str">
        <f>IF(AI10&lt;&gt;"",MAX(U$2:U9)+1,"")</f>
        <v/>
      </c>
      <c r="V10" s="38" t="str">
        <f>IF(AL10&lt;&gt;"",MAX(V$2:V9)+1,"")</f>
        <v/>
      </c>
      <c r="W10" s="38" t="str">
        <f>IF(AO10&lt;&gt;"",MAX(W$2:W9)+1,"")</f>
        <v/>
      </c>
      <c r="X10" s="38" t="str">
        <f>IF(AR10&lt;&gt;"",MAX(X$2:X9)+1,"")</f>
        <v/>
      </c>
      <c r="Y10" s="38" t="str">
        <f>IF(AU10&lt;&gt;"",MAX(Y$2:Y9)+1,"")</f>
        <v/>
      </c>
      <c r="Z10" s="38" t="str">
        <f>IF(AX10&lt;&gt;"",MAX(Z$2:Z9)+1,"")</f>
        <v/>
      </c>
      <c r="AA10" s="38" t="str">
        <f>IF(BA10&lt;&gt;"",MAX(AA$2:AA9)+1,"")</f>
        <v/>
      </c>
      <c r="AB10" s="38" t="str">
        <f>IF(BD10&lt;&gt;"",MAX(AB$2:AB9)+1,"")</f>
        <v/>
      </c>
      <c r="AC10" s="49" t="str">
        <f t="shared" si="1"/>
        <v/>
      </c>
      <c r="AD10" s="49" t="str">
        <f t="shared" si="2"/>
        <v/>
      </c>
      <c r="AE10" s="49" t="str">
        <f t="shared" si="3"/>
        <v/>
      </c>
      <c r="AF10" s="49" t="str">
        <f t="shared" si="4"/>
        <v/>
      </c>
      <c r="AG10" s="49" t="str">
        <f t="shared" si="5"/>
        <v/>
      </c>
      <c r="AH10" s="49" t="str">
        <f t="shared" si="6"/>
        <v/>
      </c>
      <c r="AI10" s="49" t="str">
        <f t="shared" si="7"/>
        <v/>
      </c>
      <c r="AJ10" s="49" t="str">
        <f t="shared" si="8"/>
        <v/>
      </c>
      <c r="AK10" s="49" t="str">
        <f t="shared" si="9"/>
        <v/>
      </c>
      <c r="AL10" s="49" t="str">
        <f t="shared" si="10"/>
        <v/>
      </c>
      <c r="AM10" s="49" t="str">
        <f t="shared" si="11"/>
        <v/>
      </c>
      <c r="AN10" s="49" t="str">
        <f t="shared" si="12"/>
        <v/>
      </c>
      <c r="AO10" s="49" t="str">
        <f t="shared" si="13"/>
        <v/>
      </c>
      <c r="AP10" s="49" t="str">
        <f t="shared" si="14"/>
        <v/>
      </c>
      <c r="AQ10" s="49" t="str">
        <f t="shared" si="15"/>
        <v/>
      </c>
      <c r="AR10" s="49" t="str">
        <f t="shared" si="16"/>
        <v/>
      </c>
      <c r="AS10" s="49" t="str">
        <f t="shared" si="17"/>
        <v/>
      </c>
      <c r="AT10" s="49" t="str">
        <f t="shared" si="18"/>
        <v/>
      </c>
      <c r="AU10" s="49" t="str">
        <f t="shared" si="19"/>
        <v/>
      </c>
      <c r="AV10" s="49" t="str">
        <f t="shared" si="20"/>
        <v/>
      </c>
      <c r="AW10" s="49" t="str">
        <f t="shared" si="21"/>
        <v/>
      </c>
      <c r="AX10" s="49" t="str">
        <f t="shared" si="22"/>
        <v/>
      </c>
      <c r="AY10" s="49" t="str">
        <f t="shared" si="23"/>
        <v/>
      </c>
      <c r="AZ10" s="49" t="str">
        <f t="shared" si="24"/>
        <v/>
      </c>
      <c r="BA10" s="49" t="str">
        <f t="shared" si="25"/>
        <v/>
      </c>
      <c r="BB10" s="49" t="str">
        <f t="shared" si="26"/>
        <v/>
      </c>
      <c r="BC10" s="49" t="str">
        <f t="shared" si="27"/>
        <v/>
      </c>
      <c r="BD10" s="49" t="str">
        <f t="shared" si="28"/>
        <v/>
      </c>
      <c r="BE10" s="49" t="str">
        <f t="shared" si="29"/>
        <v/>
      </c>
      <c r="BF10" s="49" t="str">
        <f t="shared" si="30"/>
        <v/>
      </c>
      <c r="BG10" s="50">
        <v>8</v>
      </c>
      <c r="BH10" s="50" t="str">
        <f>IFERROR(VLOOKUP($BG10,S$3:AD59,11,FALSE),"")</f>
        <v/>
      </c>
      <c r="BI10" s="50" t="str">
        <f>IFERROR(VLOOKUP($BG10,S$3:AD59,12,FALSE),"")</f>
        <v/>
      </c>
      <c r="BJ10" s="50" t="str">
        <f>IFERROR(VLOOKUP($BG10,S$3:AE59,13,FALSE),"")</f>
        <v/>
      </c>
      <c r="BK10" s="50" t="str">
        <f>IFERROR(VLOOKUP($BG10,$T$3:AG59,13,FALSE),"")</f>
        <v/>
      </c>
      <c r="BL10" s="50" t="str">
        <f>IFERROR(VLOOKUP($BG10,$T$3:AG59,14,FALSE),"")</f>
        <v/>
      </c>
      <c r="BM10" s="50" t="str">
        <f>IFERROR(VLOOKUP($BG10,$T$3:AH59,15,FALSE),"")</f>
        <v/>
      </c>
      <c r="BN10" s="50" t="str">
        <f>IFERROR(VLOOKUP($BG10,$U$3:AJ59,15,FALSE),"")</f>
        <v/>
      </c>
      <c r="BO10" s="50" t="str">
        <f>IFERROR(VLOOKUP($BG10,$U$3:AJ59,16,FALSE),"")</f>
        <v/>
      </c>
      <c r="BP10" s="50" t="str">
        <f>IFERROR(VLOOKUP($BG10,$U$3:AK59,17,FALSE),"")</f>
        <v/>
      </c>
      <c r="BQ10" s="50" t="str">
        <f>IFERROR(VLOOKUP($BG10,$V$3:AM59,17,FALSE),"")</f>
        <v/>
      </c>
      <c r="BR10" s="50" t="str">
        <f>IFERROR(VLOOKUP($BG10,$V$3:AM59,18,FALSE),"")</f>
        <v/>
      </c>
      <c r="BS10" s="50" t="str">
        <f>IFERROR(VLOOKUP($BG10,$V$3:AN59,19,FALSE),"")</f>
        <v/>
      </c>
      <c r="BT10" s="50" t="str">
        <f>IFERROR(VLOOKUP($BG10,$W$3:AP59,19,FALSE),"")</f>
        <v/>
      </c>
      <c r="BU10" s="50" t="str">
        <f>IFERROR(VLOOKUP($BG10,$W$3:AP59,20,FALSE),"")</f>
        <v/>
      </c>
      <c r="BV10" s="50" t="str">
        <f>IFERROR(VLOOKUP($BG10,$W$3:AQ59,21,FALSE),"")</f>
        <v/>
      </c>
      <c r="BW10" s="50" t="str">
        <f>IFERROR(VLOOKUP($BG10,$X$3:AS59,21,FALSE),"")</f>
        <v/>
      </c>
      <c r="BX10" s="50" t="str">
        <f>IFERROR(VLOOKUP($BG10,$X$3:AS59,22,FALSE),"")</f>
        <v/>
      </c>
      <c r="BY10" s="50" t="str">
        <f>IFERROR(VLOOKUP($BG10,$X$3:AT59,23,FALSE),"")</f>
        <v/>
      </c>
      <c r="BZ10" s="50" t="str">
        <f>IFERROR(VLOOKUP($BG10,$Y$3:AV59,23,FALSE),"")</f>
        <v/>
      </c>
      <c r="CA10" s="50" t="str">
        <f>IFERROR(VLOOKUP($BG10,$Y$3:AV59,24,FALSE),"")</f>
        <v/>
      </c>
      <c r="CB10" s="50" t="str">
        <f>IFERROR(VLOOKUP($BG10,$Y$3:AW59,25,FALSE),"")</f>
        <v/>
      </c>
      <c r="CC10" s="50" t="str">
        <f>IFERROR(VLOOKUP($BG10,$Z$3:AY59,25,FALSE),"")</f>
        <v/>
      </c>
      <c r="CD10" s="50" t="str">
        <f>IFERROR(VLOOKUP($BG10,$Z$3:AY59,26,FALSE),"")</f>
        <v/>
      </c>
      <c r="CE10" s="50" t="str">
        <f>IFERROR(VLOOKUP($BG10,$Z$3:AZ59,27,FALSE),"")</f>
        <v/>
      </c>
      <c r="CF10" s="50" t="str">
        <f>IFERROR(VLOOKUP($BG10,$AA$3:BB59,27,FALSE),"")</f>
        <v/>
      </c>
      <c r="CG10" s="50" t="str">
        <f>IFERROR(VLOOKUP($BG10,$AA$3:BB59,28,FALSE),"")</f>
        <v/>
      </c>
      <c r="CH10" s="50" t="str">
        <f>IFERROR(VLOOKUP($BG10,$AA$3:BC59,29,FALSE),"")</f>
        <v/>
      </c>
      <c r="CI10" s="50" t="str">
        <f>IFERROR(VLOOKUP($BG10,$AB$3:BE59,29,FALSE),"")</f>
        <v/>
      </c>
      <c r="CJ10" s="50" t="str">
        <f>IFERROR(VLOOKUP($BG10,$AB$3:BE59,30,FALSE),"")</f>
        <v/>
      </c>
      <c r="CK10" s="50" t="str">
        <f>IFERROR(VLOOKUP($BG10,$AB$3:BF59,31,FALSE),"")</f>
        <v/>
      </c>
    </row>
    <row r="11" spans="1:89" ht="20.149999999999999" customHeight="1" x14ac:dyDescent="0.2">
      <c r="A11" s="38">
        <v>8</v>
      </c>
      <c r="B11" s="5">
        <f t="shared" si="31"/>
        <v>0</v>
      </c>
      <c r="C11" s="51"/>
      <c r="D11" s="6"/>
      <c r="E11" s="6"/>
      <c r="F11" s="157"/>
      <c r="G11" s="7"/>
      <c r="H11" s="3"/>
      <c r="I11" s="182"/>
      <c r="J11" s="183"/>
      <c r="K11" s="183"/>
      <c r="L11" s="183"/>
      <c r="M11" s="183"/>
      <c r="N11" s="183"/>
      <c r="O11" s="183"/>
      <c r="P11" s="183"/>
      <c r="Q11" s="183"/>
      <c r="R11" s="184"/>
      <c r="S11" s="38" t="str">
        <f>IF(AD11&lt;&gt;"",MAX(S$2:S10)+1,"")</f>
        <v/>
      </c>
      <c r="T11" s="38" t="str">
        <f>IF(AF11&lt;&gt;"",MAX(T$2:T10)+1,"")</f>
        <v/>
      </c>
      <c r="U11" s="38" t="str">
        <f>IF(AI11&lt;&gt;"",MAX(U$2:U10)+1,"")</f>
        <v/>
      </c>
      <c r="V11" s="38" t="str">
        <f>IF(AL11&lt;&gt;"",MAX(V$2:V10)+1,"")</f>
        <v/>
      </c>
      <c r="W11" s="38" t="str">
        <f>IF(AO11&lt;&gt;"",MAX(W$2:W10)+1,"")</f>
        <v/>
      </c>
      <c r="X11" s="38" t="str">
        <f>IF(AR11&lt;&gt;"",MAX(X$2:X10)+1,"")</f>
        <v/>
      </c>
      <c r="Y11" s="38" t="str">
        <f>IF(AU11&lt;&gt;"",MAX(Y$2:Y10)+1,"")</f>
        <v/>
      </c>
      <c r="Z11" s="38" t="str">
        <f>IF(AX11&lt;&gt;"",MAX(Z$2:Z10)+1,"")</f>
        <v/>
      </c>
      <c r="AA11" s="38" t="str">
        <f>IF(BA11&lt;&gt;"",MAX(AA$2:AA10)+1,"")</f>
        <v/>
      </c>
      <c r="AB11" s="38" t="str">
        <f>IF(BD11&lt;&gt;"",MAX(AB$2:AB10)+1,"")</f>
        <v/>
      </c>
      <c r="AC11" s="49" t="str">
        <f t="shared" si="1"/>
        <v/>
      </c>
      <c r="AD11" s="49" t="str">
        <f t="shared" si="2"/>
        <v/>
      </c>
      <c r="AE11" s="49" t="str">
        <f t="shared" si="3"/>
        <v/>
      </c>
      <c r="AF11" s="49" t="str">
        <f t="shared" si="4"/>
        <v/>
      </c>
      <c r="AG11" s="49" t="str">
        <f t="shared" si="5"/>
        <v/>
      </c>
      <c r="AH11" s="49" t="str">
        <f t="shared" si="6"/>
        <v/>
      </c>
      <c r="AI11" s="49" t="str">
        <f t="shared" si="7"/>
        <v/>
      </c>
      <c r="AJ11" s="49" t="str">
        <f t="shared" si="8"/>
        <v/>
      </c>
      <c r="AK11" s="49" t="str">
        <f t="shared" si="9"/>
        <v/>
      </c>
      <c r="AL11" s="49" t="str">
        <f t="shared" si="10"/>
        <v/>
      </c>
      <c r="AM11" s="49" t="str">
        <f t="shared" si="11"/>
        <v/>
      </c>
      <c r="AN11" s="49" t="str">
        <f t="shared" si="12"/>
        <v/>
      </c>
      <c r="AO11" s="49" t="str">
        <f t="shared" si="13"/>
        <v/>
      </c>
      <c r="AP11" s="49" t="str">
        <f t="shared" si="14"/>
        <v/>
      </c>
      <c r="AQ11" s="49" t="str">
        <f t="shared" si="15"/>
        <v/>
      </c>
      <c r="AR11" s="49" t="str">
        <f t="shared" si="16"/>
        <v/>
      </c>
      <c r="AS11" s="49" t="str">
        <f t="shared" si="17"/>
        <v/>
      </c>
      <c r="AT11" s="49" t="str">
        <f t="shared" si="18"/>
        <v/>
      </c>
      <c r="AU11" s="49" t="str">
        <f t="shared" si="19"/>
        <v/>
      </c>
      <c r="AV11" s="49" t="str">
        <f t="shared" si="20"/>
        <v/>
      </c>
      <c r="AW11" s="49" t="str">
        <f t="shared" si="21"/>
        <v/>
      </c>
      <c r="AX11" s="49" t="str">
        <f t="shared" si="22"/>
        <v/>
      </c>
      <c r="AY11" s="49" t="str">
        <f t="shared" si="23"/>
        <v/>
      </c>
      <c r="AZ11" s="49" t="str">
        <f t="shared" si="24"/>
        <v/>
      </c>
      <c r="BA11" s="49" t="str">
        <f t="shared" si="25"/>
        <v/>
      </c>
      <c r="BB11" s="49" t="str">
        <f t="shared" si="26"/>
        <v/>
      </c>
      <c r="BC11" s="49" t="str">
        <f t="shared" si="27"/>
        <v/>
      </c>
      <c r="BD11" s="49" t="str">
        <f t="shared" si="28"/>
        <v/>
      </c>
      <c r="BE11" s="49" t="str">
        <f t="shared" si="29"/>
        <v/>
      </c>
      <c r="BF11" s="49" t="str">
        <f t="shared" si="30"/>
        <v/>
      </c>
    </row>
    <row r="12" spans="1:89" ht="20.149999999999999" customHeight="1" x14ac:dyDescent="0.2">
      <c r="A12" s="38">
        <v>9</v>
      </c>
      <c r="B12" s="5">
        <f t="shared" si="31"/>
        <v>0</v>
      </c>
      <c r="C12" s="51"/>
      <c r="D12" s="6"/>
      <c r="E12" s="6"/>
      <c r="F12" s="156"/>
      <c r="G12" s="7"/>
      <c r="H12" s="3"/>
      <c r="I12" s="182"/>
      <c r="J12" s="183"/>
      <c r="K12" s="183"/>
      <c r="L12" s="183"/>
      <c r="M12" s="183"/>
      <c r="N12" s="183"/>
      <c r="O12" s="183"/>
      <c r="P12" s="183"/>
      <c r="Q12" s="183"/>
      <c r="R12" s="184"/>
      <c r="S12" s="38" t="str">
        <f>IF(AD12&lt;&gt;"",MAX(S$2:S11)+1,"")</f>
        <v/>
      </c>
      <c r="T12" s="38" t="str">
        <f>IF(AF12&lt;&gt;"",MAX(T$2:T11)+1,"")</f>
        <v/>
      </c>
      <c r="U12" s="38" t="str">
        <f>IF(AI12&lt;&gt;"",MAX(U$2:U11)+1,"")</f>
        <v/>
      </c>
      <c r="V12" s="38" t="str">
        <f>IF(AL12&lt;&gt;"",MAX(V$2:V11)+1,"")</f>
        <v/>
      </c>
      <c r="W12" s="38" t="str">
        <f>IF(AO12&lt;&gt;"",MAX(W$2:W11)+1,"")</f>
        <v/>
      </c>
      <c r="X12" s="38" t="str">
        <f>IF(AR12&lt;&gt;"",MAX(X$2:X11)+1,"")</f>
        <v/>
      </c>
      <c r="Y12" s="38" t="str">
        <f>IF(AU12&lt;&gt;"",MAX(Y$2:Y11)+1,"")</f>
        <v/>
      </c>
      <c r="Z12" s="38" t="str">
        <f>IF(AX12&lt;&gt;"",MAX(Z$2:Z11)+1,"")</f>
        <v/>
      </c>
      <c r="AA12" s="38" t="str">
        <f>IF(BA12&lt;&gt;"",MAX(AA$2:AA11)+1,"")</f>
        <v/>
      </c>
      <c r="AB12" s="38" t="str">
        <f>IF(BD12&lt;&gt;"",MAX(AB$2:AB11)+1,"")</f>
        <v/>
      </c>
      <c r="AC12" s="49" t="str">
        <f t="shared" si="1"/>
        <v/>
      </c>
      <c r="AD12" s="49" t="str">
        <f t="shared" si="2"/>
        <v/>
      </c>
      <c r="AE12" s="49" t="str">
        <f t="shared" si="3"/>
        <v/>
      </c>
      <c r="AF12" s="49" t="str">
        <f t="shared" si="4"/>
        <v/>
      </c>
      <c r="AG12" s="49" t="str">
        <f t="shared" si="5"/>
        <v/>
      </c>
      <c r="AH12" s="49" t="str">
        <f t="shared" si="6"/>
        <v/>
      </c>
      <c r="AI12" s="49" t="str">
        <f t="shared" si="7"/>
        <v/>
      </c>
      <c r="AJ12" s="49" t="str">
        <f t="shared" si="8"/>
        <v/>
      </c>
      <c r="AK12" s="49" t="str">
        <f t="shared" si="9"/>
        <v/>
      </c>
      <c r="AL12" s="49" t="str">
        <f t="shared" si="10"/>
        <v/>
      </c>
      <c r="AM12" s="49" t="str">
        <f t="shared" si="11"/>
        <v/>
      </c>
      <c r="AN12" s="49" t="str">
        <f t="shared" si="12"/>
        <v/>
      </c>
      <c r="AO12" s="49" t="str">
        <f t="shared" si="13"/>
        <v/>
      </c>
      <c r="AP12" s="49" t="str">
        <f t="shared" si="14"/>
        <v/>
      </c>
      <c r="AQ12" s="49" t="str">
        <f t="shared" si="15"/>
        <v/>
      </c>
      <c r="AR12" s="49" t="str">
        <f t="shared" si="16"/>
        <v/>
      </c>
      <c r="AS12" s="49" t="str">
        <f t="shared" si="17"/>
        <v/>
      </c>
      <c r="AT12" s="49" t="str">
        <f t="shared" si="18"/>
        <v/>
      </c>
      <c r="AU12" s="49" t="str">
        <f t="shared" si="19"/>
        <v/>
      </c>
      <c r="AV12" s="49" t="str">
        <f t="shared" si="20"/>
        <v/>
      </c>
      <c r="AW12" s="49" t="str">
        <f t="shared" si="21"/>
        <v/>
      </c>
      <c r="AX12" s="49" t="str">
        <f t="shared" si="22"/>
        <v/>
      </c>
      <c r="AY12" s="49" t="str">
        <f t="shared" si="23"/>
        <v/>
      </c>
      <c r="AZ12" s="49" t="str">
        <f t="shared" si="24"/>
        <v/>
      </c>
      <c r="BA12" s="49" t="str">
        <f t="shared" si="25"/>
        <v/>
      </c>
      <c r="BB12" s="49" t="str">
        <f t="shared" si="26"/>
        <v/>
      </c>
      <c r="BC12" s="49" t="str">
        <f t="shared" si="27"/>
        <v/>
      </c>
      <c r="BD12" s="49" t="str">
        <f t="shared" si="28"/>
        <v/>
      </c>
      <c r="BE12" s="49" t="str">
        <f t="shared" si="29"/>
        <v/>
      </c>
      <c r="BF12" s="49" t="str">
        <f t="shared" si="30"/>
        <v/>
      </c>
    </row>
    <row r="13" spans="1:89" ht="20.149999999999999" customHeight="1" x14ac:dyDescent="0.2">
      <c r="A13" s="38">
        <v>10</v>
      </c>
      <c r="B13" s="5">
        <f t="shared" si="31"/>
        <v>0</v>
      </c>
      <c r="C13" s="51"/>
      <c r="D13" s="6"/>
      <c r="E13" s="6"/>
      <c r="F13" s="157"/>
      <c r="G13" s="7"/>
      <c r="H13" s="3"/>
      <c r="I13" s="182"/>
      <c r="J13" s="183"/>
      <c r="K13" s="183"/>
      <c r="L13" s="183"/>
      <c r="M13" s="183"/>
      <c r="N13" s="183"/>
      <c r="O13" s="183"/>
      <c r="P13" s="183"/>
      <c r="Q13" s="183"/>
      <c r="R13" s="184"/>
      <c r="S13" s="38" t="str">
        <f>IF(AD13&lt;&gt;"",MAX(S$2:S12)+1,"")</f>
        <v/>
      </c>
      <c r="T13" s="38" t="str">
        <f>IF(AF13&lt;&gt;"",MAX(T$2:T12)+1,"")</f>
        <v/>
      </c>
      <c r="U13" s="38" t="str">
        <f>IF(AI13&lt;&gt;"",MAX(U$2:U12)+1,"")</f>
        <v/>
      </c>
      <c r="V13" s="38" t="str">
        <f>IF(AL13&lt;&gt;"",MAX(V$2:V12)+1,"")</f>
        <v/>
      </c>
      <c r="W13" s="38" t="str">
        <f>IF(AO13&lt;&gt;"",MAX(W$2:W12)+1,"")</f>
        <v/>
      </c>
      <c r="X13" s="38" t="str">
        <f>IF(AR13&lt;&gt;"",MAX(X$2:X12)+1,"")</f>
        <v/>
      </c>
      <c r="Y13" s="38" t="str">
        <f>IF(AU13&lt;&gt;"",MAX(Y$2:Y12)+1,"")</f>
        <v/>
      </c>
      <c r="Z13" s="38" t="str">
        <f>IF(AX13&lt;&gt;"",MAX(Z$2:Z12)+1,"")</f>
        <v/>
      </c>
      <c r="AA13" s="38" t="str">
        <f>IF(BA13&lt;&gt;"",MAX(AA$2:AA12)+1,"")</f>
        <v/>
      </c>
      <c r="AB13" s="38" t="str">
        <f>IF(BD13&lt;&gt;"",MAX(AB$2:AB12)+1,"")</f>
        <v/>
      </c>
      <c r="AC13" s="49" t="str">
        <f t="shared" si="1"/>
        <v/>
      </c>
      <c r="AD13" s="49" t="str">
        <f t="shared" si="2"/>
        <v/>
      </c>
      <c r="AE13" s="49" t="str">
        <f t="shared" si="3"/>
        <v/>
      </c>
      <c r="AF13" s="49" t="str">
        <f t="shared" si="4"/>
        <v/>
      </c>
      <c r="AG13" s="49" t="str">
        <f t="shared" si="5"/>
        <v/>
      </c>
      <c r="AH13" s="49" t="str">
        <f t="shared" si="6"/>
        <v/>
      </c>
      <c r="AI13" s="49" t="str">
        <f t="shared" si="7"/>
        <v/>
      </c>
      <c r="AJ13" s="49" t="str">
        <f t="shared" si="8"/>
        <v/>
      </c>
      <c r="AK13" s="49" t="str">
        <f t="shared" si="9"/>
        <v/>
      </c>
      <c r="AL13" s="49" t="str">
        <f t="shared" si="10"/>
        <v/>
      </c>
      <c r="AM13" s="49" t="str">
        <f t="shared" si="11"/>
        <v/>
      </c>
      <c r="AN13" s="49" t="str">
        <f t="shared" si="12"/>
        <v/>
      </c>
      <c r="AO13" s="49" t="str">
        <f t="shared" si="13"/>
        <v/>
      </c>
      <c r="AP13" s="49" t="str">
        <f t="shared" si="14"/>
        <v/>
      </c>
      <c r="AQ13" s="49" t="str">
        <f t="shared" si="15"/>
        <v/>
      </c>
      <c r="AR13" s="49" t="str">
        <f t="shared" si="16"/>
        <v/>
      </c>
      <c r="AS13" s="49" t="str">
        <f t="shared" si="17"/>
        <v/>
      </c>
      <c r="AT13" s="49" t="str">
        <f t="shared" si="18"/>
        <v/>
      </c>
      <c r="AU13" s="49" t="str">
        <f t="shared" si="19"/>
        <v/>
      </c>
      <c r="AV13" s="49" t="str">
        <f t="shared" si="20"/>
        <v/>
      </c>
      <c r="AW13" s="49" t="str">
        <f t="shared" si="21"/>
        <v/>
      </c>
      <c r="AX13" s="49" t="str">
        <f t="shared" si="22"/>
        <v/>
      </c>
      <c r="AY13" s="49" t="str">
        <f t="shared" si="23"/>
        <v/>
      </c>
      <c r="AZ13" s="49" t="str">
        <f t="shared" si="24"/>
        <v/>
      </c>
      <c r="BA13" s="49" t="str">
        <f t="shared" si="25"/>
        <v/>
      </c>
      <c r="BB13" s="49" t="str">
        <f t="shared" si="26"/>
        <v/>
      </c>
      <c r="BC13" s="49" t="str">
        <f t="shared" si="27"/>
        <v/>
      </c>
      <c r="BD13" s="49" t="str">
        <f t="shared" si="28"/>
        <v/>
      </c>
      <c r="BE13" s="49" t="str">
        <f t="shared" si="29"/>
        <v/>
      </c>
      <c r="BF13" s="49" t="str">
        <f t="shared" si="30"/>
        <v/>
      </c>
    </row>
    <row r="14" spans="1:89" ht="20.149999999999999" customHeight="1" x14ac:dyDescent="0.2">
      <c r="A14" s="38">
        <v>11</v>
      </c>
      <c r="B14" s="5">
        <f t="shared" si="31"/>
        <v>0</v>
      </c>
      <c r="C14" s="51"/>
      <c r="D14" s="6"/>
      <c r="E14" s="6"/>
      <c r="F14" s="156"/>
      <c r="G14" s="7"/>
      <c r="H14" s="3"/>
      <c r="I14" s="182"/>
      <c r="J14" s="183"/>
      <c r="K14" s="183"/>
      <c r="L14" s="183"/>
      <c r="M14" s="183"/>
      <c r="N14" s="183"/>
      <c r="O14" s="183"/>
      <c r="P14" s="183"/>
      <c r="Q14" s="183"/>
      <c r="R14" s="184"/>
      <c r="S14" s="38" t="str">
        <f>IF(AD14&lt;&gt;"",MAX(S$2:S13)+1,"")</f>
        <v/>
      </c>
      <c r="T14" s="38" t="str">
        <f>IF(AF14&lt;&gt;"",MAX(T$2:T13)+1,"")</f>
        <v/>
      </c>
      <c r="U14" s="38" t="str">
        <f>IF(AI14&lt;&gt;"",MAX(U$2:U13)+1,"")</f>
        <v/>
      </c>
      <c r="V14" s="38" t="str">
        <f>IF(AL14&lt;&gt;"",MAX(V$2:V13)+1,"")</f>
        <v/>
      </c>
      <c r="W14" s="38" t="str">
        <f>IF(AO14&lt;&gt;"",MAX(W$2:W13)+1,"")</f>
        <v/>
      </c>
      <c r="X14" s="38" t="str">
        <f>IF(AR14&lt;&gt;"",MAX(X$2:X13)+1,"")</f>
        <v/>
      </c>
      <c r="Y14" s="38" t="str">
        <f>IF(AU14&lt;&gt;"",MAX(Y$2:Y13)+1,"")</f>
        <v/>
      </c>
      <c r="Z14" s="38" t="str">
        <f>IF(AX14&lt;&gt;"",MAX(Z$2:Z13)+1,"")</f>
        <v/>
      </c>
      <c r="AA14" s="38" t="str">
        <f>IF(BA14&lt;&gt;"",MAX(AA$2:AA13)+1,"")</f>
        <v/>
      </c>
      <c r="AB14" s="38" t="str">
        <f>IF(BD14&lt;&gt;"",MAX(AB$2:AB13)+1,"")</f>
        <v/>
      </c>
      <c r="AC14" s="49" t="str">
        <f t="shared" si="1"/>
        <v/>
      </c>
      <c r="AD14" s="49" t="str">
        <f t="shared" si="2"/>
        <v/>
      </c>
      <c r="AE14" s="49" t="str">
        <f t="shared" si="3"/>
        <v/>
      </c>
      <c r="AF14" s="49" t="str">
        <f t="shared" si="4"/>
        <v/>
      </c>
      <c r="AG14" s="49" t="str">
        <f t="shared" si="5"/>
        <v/>
      </c>
      <c r="AH14" s="49" t="str">
        <f t="shared" si="6"/>
        <v/>
      </c>
      <c r="AI14" s="49" t="str">
        <f t="shared" si="7"/>
        <v/>
      </c>
      <c r="AJ14" s="49" t="str">
        <f t="shared" si="8"/>
        <v/>
      </c>
      <c r="AK14" s="49" t="str">
        <f t="shared" si="9"/>
        <v/>
      </c>
      <c r="AL14" s="49" t="str">
        <f t="shared" si="10"/>
        <v/>
      </c>
      <c r="AM14" s="49" t="str">
        <f t="shared" si="11"/>
        <v/>
      </c>
      <c r="AN14" s="49" t="str">
        <f t="shared" si="12"/>
        <v/>
      </c>
      <c r="AO14" s="49" t="str">
        <f t="shared" si="13"/>
        <v/>
      </c>
      <c r="AP14" s="49" t="str">
        <f t="shared" si="14"/>
        <v/>
      </c>
      <c r="AQ14" s="49" t="str">
        <f t="shared" si="15"/>
        <v/>
      </c>
      <c r="AR14" s="49" t="str">
        <f t="shared" si="16"/>
        <v/>
      </c>
      <c r="AS14" s="49" t="str">
        <f t="shared" si="17"/>
        <v/>
      </c>
      <c r="AT14" s="49" t="str">
        <f t="shared" si="18"/>
        <v/>
      </c>
      <c r="AU14" s="49" t="str">
        <f t="shared" si="19"/>
        <v/>
      </c>
      <c r="AV14" s="49" t="str">
        <f t="shared" si="20"/>
        <v/>
      </c>
      <c r="AW14" s="49" t="str">
        <f t="shared" si="21"/>
        <v/>
      </c>
      <c r="AX14" s="49" t="str">
        <f t="shared" si="22"/>
        <v/>
      </c>
      <c r="AY14" s="49" t="str">
        <f t="shared" si="23"/>
        <v/>
      </c>
      <c r="AZ14" s="49" t="str">
        <f t="shared" si="24"/>
        <v/>
      </c>
      <c r="BA14" s="49" t="str">
        <f t="shared" si="25"/>
        <v/>
      </c>
      <c r="BB14" s="49" t="str">
        <f t="shared" si="26"/>
        <v/>
      </c>
      <c r="BC14" s="49" t="str">
        <f t="shared" si="27"/>
        <v/>
      </c>
      <c r="BD14" s="49" t="str">
        <f t="shared" si="28"/>
        <v/>
      </c>
      <c r="BE14" s="49" t="str">
        <f t="shared" si="29"/>
        <v/>
      </c>
      <c r="BF14" s="49" t="str">
        <f t="shared" si="30"/>
        <v/>
      </c>
    </row>
    <row r="15" spans="1:89" ht="20.149999999999999" customHeight="1" x14ac:dyDescent="0.2">
      <c r="A15" s="38">
        <v>12</v>
      </c>
      <c r="B15" s="5">
        <f t="shared" si="31"/>
        <v>0</v>
      </c>
      <c r="C15" s="51"/>
      <c r="D15" s="6"/>
      <c r="E15" s="6"/>
      <c r="F15" s="157"/>
      <c r="G15" s="7"/>
      <c r="H15" s="3"/>
      <c r="I15" s="182"/>
      <c r="J15" s="183"/>
      <c r="K15" s="183"/>
      <c r="L15" s="183"/>
      <c r="M15" s="183"/>
      <c r="N15" s="183"/>
      <c r="O15" s="183"/>
      <c r="P15" s="183"/>
      <c r="Q15" s="183"/>
      <c r="R15" s="184"/>
      <c r="S15" s="38" t="str">
        <f>IF(AD15&lt;&gt;"",MAX(S$2:S14)+1,"")</f>
        <v/>
      </c>
      <c r="T15" s="38" t="str">
        <f>IF(AF15&lt;&gt;"",MAX(T$2:T14)+1,"")</f>
        <v/>
      </c>
      <c r="U15" s="38" t="str">
        <f>IF(AI15&lt;&gt;"",MAX(U$2:U14)+1,"")</f>
        <v/>
      </c>
      <c r="V15" s="38" t="str">
        <f>IF(AL15&lt;&gt;"",MAX(V$2:V14)+1,"")</f>
        <v/>
      </c>
      <c r="W15" s="38" t="str">
        <f>IF(AO15&lt;&gt;"",MAX(W$2:W14)+1,"")</f>
        <v/>
      </c>
      <c r="X15" s="38" t="str">
        <f>IF(AR15&lt;&gt;"",MAX(X$2:X14)+1,"")</f>
        <v/>
      </c>
      <c r="Y15" s="38" t="str">
        <f>IF(AU15&lt;&gt;"",MAX(Y$2:Y14)+1,"")</f>
        <v/>
      </c>
      <c r="Z15" s="38" t="str">
        <f>IF(AX15&lt;&gt;"",MAX(Z$2:Z14)+1,"")</f>
        <v/>
      </c>
      <c r="AA15" s="38" t="str">
        <f>IF(BA15&lt;&gt;"",MAX(AA$2:AA14)+1,"")</f>
        <v/>
      </c>
      <c r="AB15" s="38" t="str">
        <f>IF(BD15&lt;&gt;"",MAX(AB$2:AB14)+1,"")</f>
        <v/>
      </c>
      <c r="AC15" s="49" t="str">
        <f t="shared" si="1"/>
        <v/>
      </c>
      <c r="AD15" s="49" t="str">
        <f t="shared" si="2"/>
        <v/>
      </c>
      <c r="AE15" s="49" t="str">
        <f t="shared" si="3"/>
        <v/>
      </c>
      <c r="AF15" s="49" t="str">
        <f t="shared" si="4"/>
        <v/>
      </c>
      <c r="AG15" s="49" t="str">
        <f t="shared" si="5"/>
        <v/>
      </c>
      <c r="AH15" s="49" t="str">
        <f t="shared" si="6"/>
        <v/>
      </c>
      <c r="AI15" s="49" t="str">
        <f t="shared" si="7"/>
        <v/>
      </c>
      <c r="AJ15" s="49" t="str">
        <f t="shared" si="8"/>
        <v/>
      </c>
      <c r="AK15" s="49" t="str">
        <f t="shared" si="9"/>
        <v/>
      </c>
      <c r="AL15" s="49" t="str">
        <f t="shared" si="10"/>
        <v/>
      </c>
      <c r="AM15" s="49" t="str">
        <f t="shared" si="11"/>
        <v/>
      </c>
      <c r="AN15" s="49" t="str">
        <f t="shared" si="12"/>
        <v/>
      </c>
      <c r="AO15" s="49" t="str">
        <f t="shared" si="13"/>
        <v/>
      </c>
      <c r="AP15" s="49" t="str">
        <f t="shared" si="14"/>
        <v/>
      </c>
      <c r="AQ15" s="49" t="str">
        <f t="shared" si="15"/>
        <v/>
      </c>
      <c r="AR15" s="49" t="str">
        <f t="shared" si="16"/>
        <v/>
      </c>
      <c r="AS15" s="49" t="str">
        <f t="shared" si="17"/>
        <v/>
      </c>
      <c r="AT15" s="49" t="str">
        <f t="shared" si="18"/>
        <v/>
      </c>
      <c r="AU15" s="49" t="str">
        <f t="shared" si="19"/>
        <v/>
      </c>
      <c r="AV15" s="49" t="str">
        <f t="shared" si="20"/>
        <v/>
      </c>
      <c r="AW15" s="49" t="str">
        <f t="shared" si="21"/>
        <v/>
      </c>
      <c r="AX15" s="49" t="str">
        <f t="shared" si="22"/>
        <v/>
      </c>
      <c r="AY15" s="49" t="str">
        <f t="shared" si="23"/>
        <v/>
      </c>
      <c r="AZ15" s="49" t="str">
        <f t="shared" si="24"/>
        <v/>
      </c>
      <c r="BA15" s="49" t="str">
        <f t="shared" si="25"/>
        <v/>
      </c>
      <c r="BB15" s="49" t="str">
        <f t="shared" si="26"/>
        <v/>
      </c>
      <c r="BC15" s="49" t="str">
        <f t="shared" si="27"/>
        <v/>
      </c>
      <c r="BD15" s="49" t="str">
        <f t="shared" si="28"/>
        <v/>
      </c>
      <c r="BE15" s="49" t="str">
        <f t="shared" si="29"/>
        <v/>
      </c>
      <c r="BF15" s="49" t="str">
        <f t="shared" si="30"/>
        <v/>
      </c>
    </row>
    <row r="16" spans="1:89" ht="20.149999999999999" customHeight="1" x14ac:dyDescent="0.2">
      <c r="A16" s="38">
        <v>13</v>
      </c>
      <c r="B16" s="5">
        <f t="shared" si="31"/>
        <v>0</v>
      </c>
      <c r="C16" s="51"/>
      <c r="D16" s="6"/>
      <c r="E16" s="6"/>
      <c r="F16" s="156"/>
      <c r="G16" s="7"/>
      <c r="H16" s="3"/>
      <c r="I16" s="182"/>
      <c r="J16" s="183"/>
      <c r="K16" s="183"/>
      <c r="L16" s="183"/>
      <c r="M16" s="183"/>
      <c r="N16" s="183"/>
      <c r="O16" s="183"/>
      <c r="P16" s="183"/>
      <c r="Q16" s="183"/>
      <c r="R16" s="184"/>
      <c r="S16" s="38" t="str">
        <f>IF(AD16&lt;&gt;"",MAX(S$2:S15)+1,"")</f>
        <v/>
      </c>
      <c r="T16" s="38" t="str">
        <f>IF(AF16&lt;&gt;"",MAX(T$2:T15)+1,"")</f>
        <v/>
      </c>
      <c r="U16" s="38" t="str">
        <f>IF(AI16&lt;&gt;"",MAX(U$2:U15)+1,"")</f>
        <v/>
      </c>
      <c r="V16" s="38" t="str">
        <f>IF(AL16&lt;&gt;"",MAX(V$2:V15)+1,"")</f>
        <v/>
      </c>
      <c r="W16" s="38" t="str">
        <f>IF(AO16&lt;&gt;"",MAX(W$2:W15)+1,"")</f>
        <v/>
      </c>
      <c r="X16" s="38" t="str">
        <f>IF(AR16&lt;&gt;"",MAX(X$2:X15)+1,"")</f>
        <v/>
      </c>
      <c r="Y16" s="38" t="str">
        <f>IF(AU16&lt;&gt;"",MAX(Y$2:Y15)+1,"")</f>
        <v/>
      </c>
      <c r="Z16" s="38" t="str">
        <f>IF(AX16&lt;&gt;"",MAX(Z$2:Z15)+1,"")</f>
        <v/>
      </c>
      <c r="AA16" s="38" t="str">
        <f>IF(BA16&lt;&gt;"",MAX(AA$2:AA15)+1,"")</f>
        <v/>
      </c>
      <c r="AB16" s="38" t="str">
        <f>IF(BD16&lt;&gt;"",MAX(AB$2:AB15)+1,"")</f>
        <v/>
      </c>
      <c r="AC16" s="49" t="str">
        <f t="shared" si="1"/>
        <v/>
      </c>
      <c r="AD16" s="49" t="str">
        <f t="shared" si="2"/>
        <v/>
      </c>
      <c r="AE16" s="49" t="str">
        <f t="shared" si="3"/>
        <v/>
      </c>
      <c r="AF16" s="49" t="str">
        <f t="shared" si="4"/>
        <v/>
      </c>
      <c r="AG16" s="49" t="str">
        <f t="shared" si="5"/>
        <v/>
      </c>
      <c r="AH16" s="49" t="str">
        <f t="shared" si="6"/>
        <v/>
      </c>
      <c r="AI16" s="49" t="str">
        <f t="shared" si="7"/>
        <v/>
      </c>
      <c r="AJ16" s="49" t="str">
        <f t="shared" si="8"/>
        <v/>
      </c>
      <c r="AK16" s="49" t="str">
        <f t="shared" si="9"/>
        <v/>
      </c>
      <c r="AL16" s="49" t="str">
        <f t="shared" si="10"/>
        <v/>
      </c>
      <c r="AM16" s="49" t="str">
        <f t="shared" si="11"/>
        <v/>
      </c>
      <c r="AN16" s="49" t="str">
        <f t="shared" si="12"/>
        <v/>
      </c>
      <c r="AO16" s="49" t="str">
        <f t="shared" si="13"/>
        <v/>
      </c>
      <c r="AP16" s="49" t="str">
        <f t="shared" si="14"/>
        <v/>
      </c>
      <c r="AQ16" s="49" t="str">
        <f t="shared" si="15"/>
        <v/>
      </c>
      <c r="AR16" s="49" t="str">
        <f t="shared" si="16"/>
        <v/>
      </c>
      <c r="AS16" s="49" t="str">
        <f t="shared" si="17"/>
        <v/>
      </c>
      <c r="AT16" s="49" t="str">
        <f t="shared" si="18"/>
        <v/>
      </c>
      <c r="AU16" s="49" t="str">
        <f t="shared" si="19"/>
        <v/>
      </c>
      <c r="AV16" s="49" t="str">
        <f t="shared" si="20"/>
        <v/>
      </c>
      <c r="AW16" s="49" t="str">
        <f t="shared" si="21"/>
        <v/>
      </c>
      <c r="AX16" s="49" t="str">
        <f t="shared" si="22"/>
        <v/>
      </c>
      <c r="AY16" s="49" t="str">
        <f t="shared" si="23"/>
        <v/>
      </c>
      <c r="AZ16" s="49" t="str">
        <f t="shared" si="24"/>
        <v/>
      </c>
      <c r="BA16" s="49" t="str">
        <f t="shared" si="25"/>
        <v/>
      </c>
      <c r="BB16" s="49" t="str">
        <f t="shared" si="26"/>
        <v/>
      </c>
      <c r="BC16" s="49" t="str">
        <f t="shared" si="27"/>
        <v/>
      </c>
      <c r="BD16" s="49" t="str">
        <f t="shared" si="28"/>
        <v/>
      </c>
      <c r="BE16" s="49" t="str">
        <f t="shared" si="29"/>
        <v/>
      </c>
      <c r="BF16" s="49" t="str">
        <f t="shared" si="30"/>
        <v/>
      </c>
    </row>
    <row r="17" spans="1:58" ht="20.149999999999999" customHeight="1" x14ac:dyDescent="0.2">
      <c r="A17" s="38">
        <v>14</v>
      </c>
      <c r="B17" s="5">
        <f t="shared" si="31"/>
        <v>0</v>
      </c>
      <c r="C17" s="51"/>
      <c r="D17" s="6"/>
      <c r="E17" s="6"/>
      <c r="F17" s="157"/>
      <c r="G17" s="7"/>
      <c r="H17" s="3"/>
      <c r="I17" s="182"/>
      <c r="J17" s="183"/>
      <c r="K17" s="183"/>
      <c r="L17" s="183"/>
      <c r="M17" s="183"/>
      <c r="N17" s="183"/>
      <c r="O17" s="183"/>
      <c r="P17" s="183"/>
      <c r="Q17" s="183"/>
      <c r="R17" s="184"/>
      <c r="S17" s="38" t="str">
        <f>IF(AD17&lt;&gt;"",MAX(S$2:S16)+1,"")</f>
        <v/>
      </c>
      <c r="T17" s="38" t="str">
        <f>IF(AF17&lt;&gt;"",MAX(T$2:T16)+1,"")</f>
        <v/>
      </c>
      <c r="U17" s="38" t="str">
        <f>IF(AI17&lt;&gt;"",MAX(U$2:U16)+1,"")</f>
        <v/>
      </c>
      <c r="V17" s="38" t="str">
        <f>IF(AL17&lt;&gt;"",MAX(V$2:V16)+1,"")</f>
        <v/>
      </c>
      <c r="W17" s="38" t="str">
        <f>IF(AO17&lt;&gt;"",MAX(W$2:W16)+1,"")</f>
        <v/>
      </c>
      <c r="X17" s="38" t="str">
        <f>IF(AR17&lt;&gt;"",MAX(X$2:X16)+1,"")</f>
        <v/>
      </c>
      <c r="Y17" s="38" t="str">
        <f>IF(AU17&lt;&gt;"",MAX(Y$2:Y16)+1,"")</f>
        <v/>
      </c>
      <c r="Z17" s="38" t="str">
        <f>IF(AX17&lt;&gt;"",MAX(Z$2:Z16)+1,"")</f>
        <v/>
      </c>
      <c r="AA17" s="38" t="str">
        <f>IF(BA17&lt;&gt;"",MAX(AA$2:AA16)+1,"")</f>
        <v/>
      </c>
      <c r="AB17" s="38" t="str">
        <f>IF(BD17&lt;&gt;"",MAX(AB$2:AB16)+1,"")</f>
        <v/>
      </c>
      <c r="AC17" s="49" t="str">
        <f t="shared" si="1"/>
        <v/>
      </c>
      <c r="AD17" s="49" t="str">
        <f t="shared" si="2"/>
        <v/>
      </c>
      <c r="AE17" s="49" t="str">
        <f t="shared" si="3"/>
        <v/>
      </c>
      <c r="AF17" s="49" t="str">
        <f t="shared" si="4"/>
        <v/>
      </c>
      <c r="AG17" s="49" t="str">
        <f t="shared" si="5"/>
        <v/>
      </c>
      <c r="AH17" s="49" t="str">
        <f t="shared" si="6"/>
        <v/>
      </c>
      <c r="AI17" s="49" t="str">
        <f t="shared" si="7"/>
        <v/>
      </c>
      <c r="AJ17" s="49" t="str">
        <f t="shared" si="8"/>
        <v/>
      </c>
      <c r="AK17" s="49" t="str">
        <f t="shared" si="9"/>
        <v/>
      </c>
      <c r="AL17" s="49" t="str">
        <f t="shared" si="10"/>
        <v/>
      </c>
      <c r="AM17" s="49" t="str">
        <f t="shared" si="11"/>
        <v/>
      </c>
      <c r="AN17" s="49" t="str">
        <f t="shared" si="12"/>
        <v/>
      </c>
      <c r="AO17" s="49" t="str">
        <f t="shared" si="13"/>
        <v/>
      </c>
      <c r="AP17" s="49" t="str">
        <f t="shared" si="14"/>
        <v/>
      </c>
      <c r="AQ17" s="49" t="str">
        <f t="shared" si="15"/>
        <v/>
      </c>
      <c r="AR17" s="49" t="str">
        <f t="shared" si="16"/>
        <v/>
      </c>
      <c r="AS17" s="49" t="str">
        <f t="shared" si="17"/>
        <v/>
      </c>
      <c r="AT17" s="49" t="str">
        <f t="shared" si="18"/>
        <v/>
      </c>
      <c r="AU17" s="49" t="str">
        <f t="shared" si="19"/>
        <v/>
      </c>
      <c r="AV17" s="49" t="str">
        <f t="shared" si="20"/>
        <v/>
      </c>
      <c r="AW17" s="49" t="str">
        <f t="shared" si="21"/>
        <v/>
      </c>
      <c r="AX17" s="49" t="str">
        <f t="shared" si="22"/>
        <v/>
      </c>
      <c r="AY17" s="49" t="str">
        <f t="shared" si="23"/>
        <v/>
      </c>
      <c r="AZ17" s="49" t="str">
        <f t="shared" si="24"/>
        <v/>
      </c>
      <c r="BA17" s="49" t="str">
        <f t="shared" si="25"/>
        <v/>
      </c>
      <c r="BB17" s="49" t="str">
        <f t="shared" si="26"/>
        <v/>
      </c>
      <c r="BC17" s="49" t="str">
        <f t="shared" si="27"/>
        <v/>
      </c>
      <c r="BD17" s="49" t="str">
        <f t="shared" si="28"/>
        <v/>
      </c>
      <c r="BE17" s="49" t="str">
        <f t="shared" si="29"/>
        <v/>
      </c>
      <c r="BF17" s="49" t="str">
        <f t="shared" si="30"/>
        <v/>
      </c>
    </row>
    <row r="18" spans="1:58" ht="20.149999999999999" customHeight="1" x14ac:dyDescent="0.2">
      <c r="A18" s="38">
        <v>15</v>
      </c>
      <c r="B18" s="5">
        <f t="shared" si="31"/>
        <v>0</v>
      </c>
      <c r="C18" s="51"/>
      <c r="D18" s="6"/>
      <c r="E18" s="6"/>
      <c r="F18" s="156"/>
      <c r="G18" s="7"/>
      <c r="H18" s="3"/>
      <c r="I18" s="182"/>
      <c r="J18" s="183"/>
      <c r="K18" s="183"/>
      <c r="L18" s="183"/>
      <c r="M18" s="183"/>
      <c r="N18" s="183"/>
      <c r="O18" s="183"/>
      <c r="P18" s="183"/>
      <c r="Q18" s="183"/>
      <c r="R18" s="184"/>
      <c r="S18" s="38" t="str">
        <f>IF(AD18&lt;&gt;"",MAX(S$2:S17)+1,"")</f>
        <v/>
      </c>
      <c r="T18" s="38" t="str">
        <f>IF(AF18&lt;&gt;"",MAX(T$2:T17)+1,"")</f>
        <v/>
      </c>
      <c r="U18" s="38" t="str">
        <f>IF(AI18&lt;&gt;"",MAX(U$2:U17)+1,"")</f>
        <v/>
      </c>
      <c r="V18" s="38" t="str">
        <f>IF(AL18&lt;&gt;"",MAX(V$2:V17)+1,"")</f>
        <v/>
      </c>
      <c r="W18" s="38" t="str">
        <f>IF(AO18&lt;&gt;"",MAX(W$2:W17)+1,"")</f>
        <v/>
      </c>
      <c r="X18" s="38" t="str">
        <f>IF(AR18&lt;&gt;"",MAX(X$2:X17)+1,"")</f>
        <v/>
      </c>
      <c r="Y18" s="38" t="str">
        <f>IF(AU18&lt;&gt;"",MAX(Y$2:Y17)+1,"")</f>
        <v/>
      </c>
      <c r="Z18" s="38" t="str">
        <f>IF(AX18&lt;&gt;"",MAX(Z$2:Z17)+1,"")</f>
        <v/>
      </c>
      <c r="AA18" s="38" t="str">
        <f>IF(BA18&lt;&gt;"",MAX(AA$2:AA17)+1,"")</f>
        <v/>
      </c>
      <c r="AB18" s="38" t="str">
        <f>IF(BD18&lt;&gt;"",MAX(AB$2:AB17)+1,"")</f>
        <v/>
      </c>
      <c r="AC18" s="49" t="str">
        <f t="shared" si="1"/>
        <v/>
      </c>
      <c r="AD18" s="49" t="str">
        <f t="shared" si="2"/>
        <v/>
      </c>
      <c r="AE18" s="49" t="str">
        <f t="shared" si="3"/>
        <v/>
      </c>
      <c r="AF18" s="49" t="str">
        <f t="shared" si="4"/>
        <v/>
      </c>
      <c r="AG18" s="49" t="str">
        <f t="shared" si="5"/>
        <v/>
      </c>
      <c r="AH18" s="49" t="str">
        <f t="shared" si="6"/>
        <v/>
      </c>
      <c r="AI18" s="49" t="str">
        <f t="shared" si="7"/>
        <v/>
      </c>
      <c r="AJ18" s="49" t="str">
        <f t="shared" si="8"/>
        <v/>
      </c>
      <c r="AK18" s="49" t="str">
        <f t="shared" si="9"/>
        <v/>
      </c>
      <c r="AL18" s="49" t="str">
        <f t="shared" si="10"/>
        <v/>
      </c>
      <c r="AM18" s="49" t="str">
        <f t="shared" si="11"/>
        <v/>
      </c>
      <c r="AN18" s="49" t="str">
        <f t="shared" si="12"/>
        <v/>
      </c>
      <c r="AO18" s="49" t="str">
        <f t="shared" si="13"/>
        <v/>
      </c>
      <c r="AP18" s="49" t="str">
        <f t="shared" si="14"/>
        <v/>
      </c>
      <c r="AQ18" s="49" t="str">
        <f t="shared" si="15"/>
        <v/>
      </c>
      <c r="AR18" s="49" t="str">
        <f t="shared" si="16"/>
        <v/>
      </c>
      <c r="AS18" s="49" t="str">
        <f t="shared" si="17"/>
        <v/>
      </c>
      <c r="AT18" s="49" t="str">
        <f t="shared" si="18"/>
        <v/>
      </c>
      <c r="AU18" s="49" t="str">
        <f t="shared" si="19"/>
        <v/>
      </c>
      <c r="AV18" s="49" t="str">
        <f t="shared" si="20"/>
        <v/>
      </c>
      <c r="AW18" s="49" t="str">
        <f t="shared" si="21"/>
        <v/>
      </c>
      <c r="AX18" s="49" t="str">
        <f t="shared" si="22"/>
        <v/>
      </c>
      <c r="AY18" s="49" t="str">
        <f t="shared" si="23"/>
        <v/>
      </c>
      <c r="AZ18" s="49" t="str">
        <f t="shared" si="24"/>
        <v/>
      </c>
      <c r="BA18" s="49" t="str">
        <f t="shared" si="25"/>
        <v/>
      </c>
      <c r="BB18" s="49" t="str">
        <f t="shared" si="26"/>
        <v/>
      </c>
      <c r="BC18" s="49" t="str">
        <f t="shared" si="27"/>
        <v/>
      </c>
      <c r="BD18" s="49" t="str">
        <f t="shared" si="28"/>
        <v/>
      </c>
      <c r="BE18" s="49" t="str">
        <f t="shared" si="29"/>
        <v/>
      </c>
      <c r="BF18" s="49" t="str">
        <f t="shared" si="30"/>
        <v/>
      </c>
    </row>
    <row r="19" spans="1:58" ht="20.149999999999999" customHeight="1" x14ac:dyDescent="0.2">
      <c r="A19" s="38">
        <v>16</v>
      </c>
      <c r="B19" s="5">
        <f t="shared" si="31"/>
        <v>0</v>
      </c>
      <c r="C19" s="51"/>
      <c r="D19" s="6"/>
      <c r="E19" s="6"/>
      <c r="F19" s="157"/>
      <c r="G19" s="7"/>
      <c r="H19" s="3"/>
      <c r="I19" s="182"/>
      <c r="J19" s="183"/>
      <c r="K19" s="183"/>
      <c r="L19" s="183"/>
      <c r="M19" s="183"/>
      <c r="N19" s="183"/>
      <c r="O19" s="183"/>
      <c r="P19" s="183"/>
      <c r="Q19" s="183"/>
      <c r="R19" s="184"/>
      <c r="S19" s="38" t="str">
        <f>IF(AD19&lt;&gt;"",MAX(S$2:S18)+1,"")</f>
        <v/>
      </c>
      <c r="T19" s="38" t="str">
        <f>IF(AF19&lt;&gt;"",MAX(T$2:T18)+1,"")</f>
        <v/>
      </c>
      <c r="U19" s="38" t="str">
        <f>IF(AI19&lt;&gt;"",MAX(U$2:U18)+1,"")</f>
        <v/>
      </c>
      <c r="V19" s="38" t="str">
        <f>IF(AL19&lt;&gt;"",MAX(V$2:V18)+1,"")</f>
        <v/>
      </c>
      <c r="W19" s="38" t="str">
        <f>IF(AO19&lt;&gt;"",MAX(W$2:W18)+1,"")</f>
        <v/>
      </c>
      <c r="X19" s="38" t="str">
        <f>IF(AR19&lt;&gt;"",MAX(X$2:X18)+1,"")</f>
        <v/>
      </c>
      <c r="Y19" s="38" t="str">
        <f>IF(AU19&lt;&gt;"",MAX(Y$2:Y18)+1,"")</f>
        <v/>
      </c>
      <c r="Z19" s="38" t="str">
        <f>IF(AX19&lt;&gt;"",MAX(Z$2:Z18)+1,"")</f>
        <v/>
      </c>
      <c r="AA19" s="38" t="str">
        <f>IF(BA19&lt;&gt;"",MAX(AA$2:AA18)+1,"")</f>
        <v/>
      </c>
      <c r="AB19" s="38" t="str">
        <f>IF(BD19&lt;&gt;"",MAX(AB$2:AB18)+1,"")</f>
        <v/>
      </c>
      <c r="AC19" s="49" t="str">
        <f t="shared" si="1"/>
        <v/>
      </c>
      <c r="AD19" s="49" t="str">
        <f t="shared" si="2"/>
        <v/>
      </c>
      <c r="AE19" s="49" t="str">
        <f t="shared" si="3"/>
        <v/>
      </c>
      <c r="AF19" s="49" t="str">
        <f t="shared" si="4"/>
        <v/>
      </c>
      <c r="AG19" s="49" t="str">
        <f t="shared" si="5"/>
        <v/>
      </c>
      <c r="AH19" s="49" t="str">
        <f t="shared" si="6"/>
        <v/>
      </c>
      <c r="AI19" s="49" t="str">
        <f t="shared" si="7"/>
        <v/>
      </c>
      <c r="AJ19" s="49" t="str">
        <f t="shared" si="8"/>
        <v/>
      </c>
      <c r="AK19" s="49" t="str">
        <f t="shared" si="9"/>
        <v/>
      </c>
      <c r="AL19" s="49" t="str">
        <f t="shared" si="10"/>
        <v/>
      </c>
      <c r="AM19" s="49" t="str">
        <f t="shared" si="11"/>
        <v/>
      </c>
      <c r="AN19" s="49" t="str">
        <f t="shared" si="12"/>
        <v/>
      </c>
      <c r="AO19" s="49" t="str">
        <f t="shared" si="13"/>
        <v/>
      </c>
      <c r="AP19" s="49" t="str">
        <f t="shared" si="14"/>
        <v/>
      </c>
      <c r="AQ19" s="49" t="str">
        <f t="shared" si="15"/>
        <v/>
      </c>
      <c r="AR19" s="49" t="str">
        <f t="shared" si="16"/>
        <v/>
      </c>
      <c r="AS19" s="49" t="str">
        <f t="shared" si="17"/>
        <v/>
      </c>
      <c r="AT19" s="49" t="str">
        <f t="shared" si="18"/>
        <v/>
      </c>
      <c r="AU19" s="49" t="str">
        <f t="shared" si="19"/>
        <v/>
      </c>
      <c r="AV19" s="49" t="str">
        <f t="shared" si="20"/>
        <v/>
      </c>
      <c r="AW19" s="49" t="str">
        <f t="shared" si="21"/>
        <v/>
      </c>
      <c r="AX19" s="49" t="str">
        <f t="shared" si="22"/>
        <v/>
      </c>
      <c r="AY19" s="49" t="str">
        <f t="shared" si="23"/>
        <v/>
      </c>
      <c r="AZ19" s="49" t="str">
        <f t="shared" si="24"/>
        <v/>
      </c>
      <c r="BA19" s="49" t="str">
        <f t="shared" si="25"/>
        <v/>
      </c>
      <c r="BB19" s="49" t="str">
        <f t="shared" si="26"/>
        <v/>
      </c>
      <c r="BC19" s="49" t="str">
        <f t="shared" si="27"/>
        <v/>
      </c>
      <c r="BD19" s="49" t="str">
        <f t="shared" si="28"/>
        <v/>
      </c>
      <c r="BE19" s="49" t="str">
        <f t="shared" si="29"/>
        <v/>
      </c>
      <c r="BF19" s="49" t="str">
        <f t="shared" si="30"/>
        <v/>
      </c>
    </row>
    <row r="20" spans="1:58" ht="20.149999999999999" customHeight="1" x14ac:dyDescent="0.2">
      <c r="A20" s="38">
        <v>17</v>
      </c>
      <c r="B20" s="5">
        <f t="shared" si="31"/>
        <v>0</v>
      </c>
      <c r="C20" s="51"/>
      <c r="D20" s="6"/>
      <c r="E20" s="6"/>
      <c r="F20" s="156"/>
      <c r="G20" s="7"/>
      <c r="H20" s="3"/>
      <c r="I20" s="182"/>
      <c r="J20" s="183"/>
      <c r="K20" s="183"/>
      <c r="L20" s="183"/>
      <c r="M20" s="183"/>
      <c r="N20" s="183"/>
      <c r="O20" s="183"/>
      <c r="P20" s="183"/>
      <c r="Q20" s="183"/>
      <c r="R20" s="184"/>
      <c r="S20" s="38" t="str">
        <f>IF(AD20&lt;&gt;"",MAX(S$2:S19)+1,"")</f>
        <v/>
      </c>
      <c r="T20" s="38" t="str">
        <f>IF(AF20&lt;&gt;"",MAX(T$2:T19)+1,"")</f>
        <v/>
      </c>
      <c r="U20" s="38" t="str">
        <f>IF(AI20&lt;&gt;"",MAX(U$2:U19)+1,"")</f>
        <v/>
      </c>
      <c r="V20" s="38" t="str">
        <f>IF(AL20&lt;&gt;"",MAX(V$2:V19)+1,"")</f>
        <v/>
      </c>
      <c r="W20" s="38" t="str">
        <f>IF(AO20&lt;&gt;"",MAX(W$2:W19)+1,"")</f>
        <v/>
      </c>
      <c r="X20" s="38" t="str">
        <f>IF(AR20&lt;&gt;"",MAX(X$2:X19)+1,"")</f>
        <v/>
      </c>
      <c r="Y20" s="38" t="str">
        <f>IF(AU20&lt;&gt;"",MAX(Y$2:Y19)+1,"")</f>
        <v/>
      </c>
      <c r="Z20" s="38" t="str">
        <f>IF(AX20&lt;&gt;"",MAX(Z$2:Z19)+1,"")</f>
        <v/>
      </c>
      <c r="AA20" s="38" t="str">
        <f>IF(BA20&lt;&gt;"",MAX(AA$2:AA19)+1,"")</f>
        <v/>
      </c>
      <c r="AB20" s="38" t="str">
        <f>IF(BD20&lt;&gt;"",MAX(AB$2:AB19)+1,"")</f>
        <v/>
      </c>
      <c r="AC20" s="49" t="str">
        <f t="shared" si="1"/>
        <v/>
      </c>
      <c r="AD20" s="49" t="str">
        <f t="shared" si="2"/>
        <v/>
      </c>
      <c r="AE20" s="49" t="str">
        <f t="shared" si="3"/>
        <v/>
      </c>
      <c r="AF20" s="49" t="str">
        <f t="shared" si="4"/>
        <v/>
      </c>
      <c r="AG20" s="49" t="str">
        <f t="shared" si="5"/>
        <v/>
      </c>
      <c r="AH20" s="49" t="str">
        <f t="shared" si="6"/>
        <v/>
      </c>
      <c r="AI20" s="49" t="str">
        <f t="shared" si="7"/>
        <v/>
      </c>
      <c r="AJ20" s="49" t="str">
        <f t="shared" si="8"/>
        <v/>
      </c>
      <c r="AK20" s="49" t="str">
        <f t="shared" si="9"/>
        <v/>
      </c>
      <c r="AL20" s="49" t="str">
        <f t="shared" si="10"/>
        <v/>
      </c>
      <c r="AM20" s="49" t="str">
        <f t="shared" si="11"/>
        <v/>
      </c>
      <c r="AN20" s="49" t="str">
        <f t="shared" si="12"/>
        <v/>
      </c>
      <c r="AO20" s="49" t="str">
        <f t="shared" si="13"/>
        <v/>
      </c>
      <c r="AP20" s="49" t="str">
        <f t="shared" si="14"/>
        <v/>
      </c>
      <c r="AQ20" s="49" t="str">
        <f t="shared" si="15"/>
        <v/>
      </c>
      <c r="AR20" s="49" t="str">
        <f t="shared" si="16"/>
        <v/>
      </c>
      <c r="AS20" s="49" t="str">
        <f t="shared" si="17"/>
        <v/>
      </c>
      <c r="AT20" s="49" t="str">
        <f t="shared" si="18"/>
        <v/>
      </c>
      <c r="AU20" s="49" t="str">
        <f t="shared" si="19"/>
        <v/>
      </c>
      <c r="AV20" s="49" t="str">
        <f t="shared" si="20"/>
        <v/>
      </c>
      <c r="AW20" s="49" t="str">
        <f t="shared" si="21"/>
        <v/>
      </c>
      <c r="AX20" s="49" t="str">
        <f t="shared" si="22"/>
        <v/>
      </c>
      <c r="AY20" s="49" t="str">
        <f t="shared" si="23"/>
        <v/>
      </c>
      <c r="AZ20" s="49" t="str">
        <f t="shared" si="24"/>
        <v/>
      </c>
      <c r="BA20" s="49" t="str">
        <f t="shared" si="25"/>
        <v/>
      </c>
      <c r="BB20" s="49" t="str">
        <f t="shared" si="26"/>
        <v/>
      </c>
      <c r="BC20" s="49" t="str">
        <f t="shared" si="27"/>
        <v/>
      </c>
      <c r="BD20" s="49" t="str">
        <f t="shared" si="28"/>
        <v/>
      </c>
      <c r="BE20" s="49" t="str">
        <f t="shared" si="29"/>
        <v/>
      </c>
      <c r="BF20" s="49" t="str">
        <f t="shared" si="30"/>
        <v/>
      </c>
    </row>
    <row r="21" spans="1:58" ht="20.149999999999999" customHeight="1" x14ac:dyDescent="0.2">
      <c r="A21" s="38">
        <v>18</v>
      </c>
      <c r="B21" s="5">
        <f t="shared" si="31"/>
        <v>0</v>
      </c>
      <c r="C21" s="51"/>
      <c r="D21" s="6"/>
      <c r="E21" s="6"/>
      <c r="F21" s="157"/>
      <c r="G21" s="7"/>
      <c r="H21" s="3"/>
      <c r="I21" s="182"/>
      <c r="J21" s="183"/>
      <c r="K21" s="183"/>
      <c r="L21" s="183"/>
      <c r="M21" s="183"/>
      <c r="N21" s="183"/>
      <c r="O21" s="183"/>
      <c r="P21" s="183"/>
      <c r="Q21" s="183"/>
      <c r="R21" s="184"/>
      <c r="S21" s="38" t="str">
        <f>IF(AD21&lt;&gt;"",MAX(S$2:S20)+1,"")</f>
        <v/>
      </c>
      <c r="T21" s="38" t="str">
        <f>IF(AF21&lt;&gt;"",MAX(T$2:T20)+1,"")</f>
        <v/>
      </c>
      <c r="U21" s="38" t="str">
        <f>IF(AI21&lt;&gt;"",MAX(U$2:U20)+1,"")</f>
        <v/>
      </c>
      <c r="V21" s="38" t="str">
        <f>IF(AL21&lt;&gt;"",MAX(V$2:V20)+1,"")</f>
        <v/>
      </c>
      <c r="W21" s="38" t="str">
        <f>IF(AO21&lt;&gt;"",MAX(W$2:W20)+1,"")</f>
        <v/>
      </c>
      <c r="X21" s="38" t="str">
        <f>IF(AR21&lt;&gt;"",MAX(X$2:X20)+1,"")</f>
        <v/>
      </c>
      <c r="Y21" s="38" t="str">
        <f>IF(AU21&lt;&gt;"",MAX(Y$2:Y20)+1,"")</f>
        <v/>
      </c>
      <c r="Z21" s="38" t="str">
        <f>IF(AX21&lt;&gt;"",MAX(Z$2:Z20)+1,"")</f>
        <v/>
      </c>
      <c r="AA21" s="38" t="str">
        <f>IF(BA21&lt;&gt;"",MAX(AA$2:AA20)+1,"")</f>
        <v/>
      </c>
      <c r="AB21" s="38" t="str">
        <f>IF(BD21&lt;&gt;"",MAX(AB$2:AB20)+1,"")</f>
        <v/>
      </c>
      <c r="AC21" s="49" t="str">
        <f t="shared" si="1"/>
        <v/>
      </c>
      <c r="AD21" s="49" t="str">
        <f t="shared" si="2"/>
        <v/>
      </c>
      <c r="AE21" s="49" t="str">
        <f t="shared" si="3"/>
        <v/>
      </c>
      <c r="AF21" s="49" t="str">
        <f t="shared" si="4"/>
        <v/>
      </c>
      <c r="AG21" s="49" t="str">
        <f t="shared" si="5"/>
        <v/>
      </c>
      <c r="AH21" s="49" t="str">
        <f t="shared" si="6"/>
        <v/>
      </c>
      <c r="AI21" s="49" t="str">
        <f t="shared" si="7"/>
        <v/>
      </c>
      <c r="AJ21" s="49" t="str">
        <f t="shared" si="8"/>
        <v/>
      </c>
      <c r="AK21" s="49" t="str">
        <f t="shared" si="9"/>
        <v/>
      </c>
      <c r="AL21" s="49" t="str">
        <f t="shared" si="10"/>
        <v/>
      </c>
      <c r="AM21" s="49" t="str">
        <f t="shared" si="11"/>
        <v/>
      </c>
      <c r="AN21" s="49" t="str">
        <f t="shared" si="12"/>
        <v/>
      </c>
      <c r="AO21" s="49" t="str">
        <f t="shared" si="13"/>
        <v/>
      </c>
      <c r="AP21" s="49" t="str">
        <f t="shared" si="14"/>
        <v/>
      </c>
      <c r="AQ21" s="49" t="str">
        <f t="shared" si="15"/>
        <v/>
      </c>
      <c r="AR21" s="49" t="str">
        <f t="shared" si="16"/>
        <v/>
      </c>
      <c r="AS21" s="49" t="str">
        <f t="shared" si="17"/>
        <v/>
      </c>
      <c r="AT21" s="49" t="str">
        <f t="shared" si="18"/>
        <v/>
      </c>
      <c r="AU21" s="49" t="str">
        <f t="shared" si="19"/>
        <v/>
      </c>
      <c r="AV21" s="49" t="str">
        <f t="shared" si="20"/>
        <v/>
      </c>
      <c r="AW21" s="49" t="str">
        <f t="shared" si="21"/>
        <v/>
      </c>
      <c r="AX21" s="49" t="str">
        <f t="shared" si="22"/>
        <v/>
      </c>
      <c r="AY21" s="49" t="str">
        <f t="shared" si="23"/>
        <v/>
      </c>
      <c r="AZ21" s="49" t="str">
        <f t="shared" si="24"/>
        <v/>
      </c>
      <c r="BA21" s="49" t="str">
        <f t="shared" si="25"/>
        <v/>
      </c>
      <c r="BB21" s="49" t="str">
        <f t="shared" si="26"/>
        <v/>
      </c>
      <c r="BC21" s="49" t="str">
        <f t="shared" si="27"/>
        <v/>
      </c>
      <c r="BD21" s="49" t="str">
        <f t="shared" si="28"/>
        <v/>
      </c>
      <c r="BE21" s="49" t="str">
        <f t="shared" si="29"/>
        <v/>
      </c>
      <c r="BF21" s="49" t="str">
        <f t="shared" si="30"/>
        <v/>
      </c>
    </row>
    <row r="22" spans="1:58" ht="20.149999999999999" customHeight="1" x14ac:dyDescent="0.2">
      <c r="A22" s="38">
        <v>19</v>
      </c>
      <c r="B22" s="5">
        <f t="shared" si="31"/>
        <v>0</v>
      </c>
      <c r="C22" s="51"/>
      <c r="D22" s="6"/>
      <c r="E22" s="6"/>
      <c r="F22" s="156"/>
      <c r="G22" s="7"/>
      <c r="H22" s="3"/>
      <c r="I22" s="182"/>
      <c r="J22" s="183"/>
      <c r="K22" s="183"/>
      <c r="L22" s="183"/>
      <c r="M22" s="183"/>
      <c r="N22" s="183"/>
      <c r="O22" s="183"/>
      <c r="P22" s="183"/>
      <c r="Q22" s="183"/>
      <c r="R22" s="184"/>
      <c r="S22" s="38" t="str">
        <f>IF(AD22&lt;&gt;"",MAX(S$2:S21)+1,"")</f>
        <v/>
      </c>
      <c r="T22" s="38" t="str">
        <f>IF(AF22&lt;&gt;"",MAX(T$2:T21)+1,"")</f>
        <v/>
      </c>
      <c r="U22" s="38" t="str">
        <f>IF(AI22&lt;&gt;"",MAX(U$2:U21)+1,"")</f>
        <v/>
      </c>
      <c r="V22" s="38" t="str">
        <f>IF(AL22&lt;&gt;"",MAX(V$2:V21)+1,"")</f>
        <v/>
      </c>
      <c r="W22" s="38" t="str">
        <f>IF(AO22&lt;&gt;"",MAX(W$2:W21)+1,"")</f>
        <v/>
      </c>
      <c r="X22" s="38" t="str">
        <f>IF(AR22&lt;&gt;"",MAX(X$2:X21)+1,"")</f>
        <v/>
      </c>
      <c r="Y22" s="38" t="str">
        <f>IF(AU22&lt;&gt;"",MAX(Y$2:Y21)+1,"")</f>
        <v/>
      </c>
      <c r="Z22" s="38" t="str">
        <f>IF(AX22&lt;&gt;"",MAX(Z$2:Z21)+1,"")</f>
        <v/>
      </c>
      <c r="AA22" s="38" t="str">
        <f>IF(BA22&lt;&gt;"",MAX(AA$2:AA21)+1,"")</f>
        <v/>
      </c>
      <c r="AB22" s="38" t="str">
        <f>IF(BD22&lt;&gt;"",MAX(AB$2:AB21)+1,"")</f>
        <v/>
      </c>
      <c r="AC22" s="49" t="str">
        <f t="shared" si="1"/>
        <v/>
      </c>
      <c r="AD22" s="49" t="str">
        <f t="shared" si="2"/>
        <v/>
      </c>
      <c r="AE22" s="49" t="str">
        <f t="shared" si="3"/>
        <v/>
      </c>
      <c r="AF22" s="49" t="str">
        <f t="shared" si="4"/>
        <v/>
      </c>
      <c r="AG22" s="49" t="str">
        <f t="shared" si="5"/>
        <v/>
      </c>
      <c r="AH22" s="49" t="str">
        <f t="shared" si="6"/>
        <v/>
      </c>
      <c r="AI22" s="49" t="str">
        <f t="shared" si="7"/>
        <v/>
      </c>
      <c r="AJ22" s="49" t="str">
        <f t="shared" si="8"/>
        <v/>
      </c>
      <c r="AK22" s="49" t="str">
        <f t="shared" si="9"/>
        <v/>
      </c>
      <c r="AL22" s="49" t="str">
        <f t="shared" si="10"/>
        <v/>
      </c>
      <c r="AM22" s="49" t="str">
        <f t="shared" si="11"/>
        <v/>
      </c>
      <c r="AN22" s="49" t="str">
        <f t="shared" si="12"/>
        <v/>
      </c>
      <c r="AO22" s="49" t="str">
        <f t="shared" si="13"/>
        <v/>
      </c>
      <c r="AP22" s="49" t="str">
        <f t="shared" si="14"/>
        <v/>
      </c>
      <c r="AQ22" s="49" t="str">
        <f t="shared" si="15"/>
        <v/>
      </c>
      <c r="AR22" s="49" t="str">
        <f t="shared" si="16"/>
        <v/>
      </c>
      <c r="AS22" s="49" t="str">
        <f t="shared" si="17"/>
        <v/>
      </c>
      <c r="AT22" s="49" t="str">
        <f t="shared" si="18"/>
        <v/>
      </c>
      <c r="AU22" s="49" t="str">
        <f t="shared" si="19"/>
        <v/>
      </c>
      <c r="AV22" s="49" t="str">
        <f t="shared" si="20"/>
        <v/>
      </c>
      <c r="AW22" s="49" t="str">
        <f t="shared" si="21"/>
        <v/>
      </c>
      <c r="AX22" s="49" t="str">
        <f t="shared" si="22"/>
        <v/>
      </c>
      <c r="AY22" s="49" t="str">
        <f t="shared" si="23"/>
        <v/>
      </c>
      <c r="AZ22" s="49" t="str">
        <f t="shared" si="24"/>
        <v/>
      </c>
      <c r="BA22" s="49" t="str">
        <f t="shared" si="25"/>
        <v/>
      </c>
      <c r="BB22" s="49" t="str">
        <f t="shared" si="26"/>
        <v/>
      </c>
      <c r="BC22" s="49" t="str">
        <f t="shared" si="27"/>
        <v/>
      </c>
      <c r="BD22" s="49" t="str">
        <f t="shared" si="28"/>
        <v/>
      </c>
      <c r="BE22" s="49" t="str">
        <f t="shared" si="29"/>
        <v/>
      </c>
      <c r="BF22" s="49" t="str">
        <f t="shared" si="30"/>
        <v/>
      </c>
    </row>
    <row r="23" spans="1:58" ht="20.149999999999999" customHeight="1" x14ac:dyDescent="0.2">
      <c r="A23" s="38">
        <v>20</v>
      </c>
      <c r="B23" s="5">
        <f t="shared" si="31"/>
        <v>0</v>
      </c>
      <c r="C23" s="51"/>
      <c r="D23" s="6"/>
      <c r="E23" s="6"/>
      <c r="F23" s="157"/>
      <c r="G23" s="7"/>
      <c r="H23" s="3"/>
      <c r="I23" s="182"/>
      <c r="J23" s="183"/>
      <c r="K23" s="183"/>
      <c r="L23" s="183"/>
      <c r="M23" s="183"/>
      <c r="N23" s="183"/>
      <c r="O23" s="183"/>
      <c r="P23" s="183"/>
      <c r="Q23" s="183"/>
      <c r="R23" s="184"/>
      <c r="S23" s="38" t="str">
        <f>IF(AD23&lt;&gt;"",MAX(S$2:S22)+1,"")</f>
        <v/>
      </c>
      <c r="T23" s="38" t="str">
        <f>IF(AF23&lt;&gt;"",MAX(T$2:T22)+1,"")</f>
        <v/>
      </c>
      <c r="U23" s="38" t="str">
        <f>IF(AI23&lt;&gt;"",MAX(U$2:U22)+1,"")</f>
        <v/>
      </c>
      <c r="V23" s="38" t="str">
        <f>IF(AL23&lt;&gt;"",MAX(V$2:V22)+1,"")</f>
        <v/>
      </c>
      <c r="W23" s="38" t="str">
        <f>IF(AO23&lt;&gt;"",MAX(W$2:W22)+1,"")</f>
        <v/>
      </c>
      <c r="X23" s="38" t="str">
        <f>IF(AR23&lt;&gt;"",MAX(X$2:X22)+1,"")</f>
        <v/>
      </c>
      <c r="Y23" s="38" t="str">
        <f>IF(AU23&lt;&gt;"",MAX(Y$2:Y22)+1,"")</f>
        <v/>
      </c>
      <c r="Z23" s="38" t="str">
        <f>IF(AX23&lt;&gt;"",MAX(Z$2:Z22)+1,"")</f>
        <v/>
      </c>
      <c r="AA23" s="38" t="str">
        <f>IF(BA23&lt;&gt;"",MAX(AA$2:AA22)+1,"")</f>
        <v/>
      </c>
      <c r="AB23" s="38" t="str">
        <f>IF(BD23&lt;&gt;"",MAX(AB$2:AB22)+1,"")</f>
        <v/>
      </c>
      <c r="AC23" s="49" t="str">
        <f t="shared" si="1"/>
        <v/>
      </c>
      <c r="AD23" s="49" t="str">
        <f t="shared" si="2"/>
        <v/>
      </c>
      <c r="AE23" s="49" t="str">
        <f t="shared" si="3"/>
        <v/>
      </c>
      <c r="AF23" s="49" t="str">
        <f t="shared" si="4"/>
        <v/>
      </c>
      <c r="AG23" s="49" t="str">
        <f t="shared" si="5"/>
        <v/>
      </c>
      <c r="AH23" s="49" t="str">
        <f t="shared" si="6"/>
        <v/>
      </c>
      <c r="AI23" s="49" t="str">
        <f t="shared" si="7"/>
        <v/>
      </c>
      <c r="AJ23" s="49" t="str">
        <f t="shared" si="8"/>
        <v/>
      </c>
      <c r="AK23" s="49" t="str">
        <f t="shared" si="9"/>
        <v/>
      </c>
      <c r="AL23" s="49" t="str">
        <f t="shared" si="10"/>
        <v/>
      </c>
      <c r="AM23" s="49" t="str">
        <f t="shared" si="11"/>
        <v/>
      </c>
      <c r="AN23" s="49" t="str">
        <f t="shared" si="12"/>
        <v/>
      </c>
      <c r="AO23" s="49" t="str">
        <f t="shared" si="13"/>
        <v/>
      </c>
      <c r="AP23" s="49" t="str">
        <f t="shared" si="14"/>
        <v/>
      </c>
      <c r="AQ23" s="49" t="str">
        <f t="shared" si="15"/>
        <v/>
      </c>
      <c r="AR23" s="49" t="str">
        <f t="shared" si="16"/>
        <v/>
      </c>
      <c r="AS23" s="49" t="str">
        <f t="shared" si="17"/>
        <v/>
      </c>
      <c r="AT23" s="49" t="str">
        <f t="shared" si="18"/>
        <v/>
      </c>
      <c r="AU23" s="49" t="str">
        <f t="shared" si="19"/>
        <v/>
      </c>
      <c r="AV23" s="49" t="str">
        <f t="shared" si="20"/>
        <v/>
      </c>
      <c r="AW23" s="49" t="str">
        <f t="shared" si="21"/>
        <v/>
      </c>
      <c r="AX23" s="49" t="str">
        <f t="shared" si="22"/>
        <v/>
      </c>
      <c r="AY23" s="49" t="str">
        <f t="shared" si="23"/>
        <v/>
      </c>
      <c r="AZ23" s="49" t="str">
        <f t="shared" si="24"/>
        <v/>
      </c>
      <c r="BA23" s="49" t="str">
        <f t="shared" si="25"/>
        <v/>
      </c>
      <c r="BB23" s="49" t="str">
        <f t="shared" si="26"/>
        <v/>
      </c>
      <c r="BC23" s="49" t="str">
        <f t="shared" si="27"/>
        <v/>
      </c>
      <c r="BD23" s="49" t="str">
        <f t="shared" si="28"/>
        <v/>
      </c>
      <c r="BE23" s="49" t="str">
        <f t="shared" si="29"/>
        <v/>
      </c>
      <c r="BF23" s="49" t="str">
        <f t="shared" si="30"/>
        <v/>
      </c>
    </row>
    <row r="24" spans="1:58" ht="20.149999999999999" customHeight="1" x14ac:dyDescent="0.2">
      <c r="A24" s="38">
        <v>21</v>
      </c>
      <c r="B24" s="5">
        <f t="shared" si="31"/>
        <v>0</v>
      </c>
      <c r="C24" s="51"/>
      <c r="D24" s="6"/>
      <c r="E24" s="6"/>
      <c r="F24" s="156"/>
      <c r="G24" s="7"/>
      <c r="H24" s="3"/>
      <c r="I24" s="182"/>
      <c r="J24" s="183"/>
      <c r="K24" s="183"/>
      <c r="L24" s="183"/>
      <c r="M24" s="183"/>
      <c r="N24" s="183"/>
      <c r="O24" s="183"/>
      <c r="P24" s="183"/>
      <c r="Q24" s="183"/>
      <c r="R24" s="184"/>
      <c r="S24" s="38" t="str">
        <f>IF(AD24&lt;&gt;"",MAX(S$2:S23)+1,"")</f>
        <v/>
      </c>
      <c r="T24" s="38" t="str">
        <f>IF(AF24&lt;&gt;"",MAX(T$2:T23)+1,"")</f>
        <v/>
      </c>
      <c r="U24" s="38" t="str">
        <f>IF(AI24&lt;&gt;"",MAX(U$2:U23)+1,"")</f>
        <v/>
      </c>
      <c r="V24" s="38" t="str">
        <f>IF(AL24&lt;&gt;"",MAX(V$2:V23)+1,"")</f>
        <v/>
      </c>
      <c r="W24" s="38" t="str">
        <f>IF(AO24&lt;&gt;"",MAX(W$2:W23)+1,"")</f>
        <v/>
      </c>
      <c r="X24" s="38" t="str">
        <f>IF(AR24&lt;&gt;"",MAX(X$2:X23)+1,"")</f>
        <v/>
      </c>
      <c r="Y24" s="38" t="str">
        <f>IF(AU24&lt;&gt;"",MAX(Y$2:Y23)+1,"")</f>
        <v/>
      </c>
      <c r="Z24" s="38" t="str">
        <f>IF(AX24&lt;&gt;"",MAX(Z$2:Z23)+1,"")</f>
        <v/>
      </c>
      <c r="AA24" s="38" t="str">
        <f>IF(BA24&lt;&gt;"",MAX(AA$2:AA23)+1,"")</f>
        <v/>
      </c>
      <c r="AB24" s="38" t="str">
        <f>IF(BD24&lt;&gt;"",MAX(AB$2:AB23)+1,"")</f>
        <v/>
      </c>
      <c r="AC24" s="49" t="str">
        <f t="shared" si="1"/>
        <v/>
      </c>
      <c r="AD24" s="49" t="str">
        <f t="shared" si="2"/>
        <v/>
      </c>
      <c r="AE24" s="49" t="str">
        <f t="shared" si="3"/>
        <v/>
      </c>
      <c r="AF24" s="49" t="str">
        <f t="shared" si="4"/>
        <v/>
      </c>
      <c r="AG24" s="49" t="str">
        <f t="shared" si="5"/>
        <v/>
      </c>
      <c r="AH24" s="49" t="str">
        <f t="shared" si="6"/>
        <v/>
      </c>
      <c r="AI24" s="49" t="str">
        <f t="shared" si="7"/>
        <v/>
      </c>
      <c r="AJ24" s="49" t="str">
        <f t="shared" si="8"/>
        <v/>
      </c>
      <c r="AK24" s="49" t="str">
        <f t="shared" si="9"/>
        <v/>
      </c>
      <c r="AL24" s="49" t="str">
        <f t="shared" si="10"/>
        <v/>
      </c>
      <c r="AM24" s="49" t="str">
        <f t="shared" si="11"/>
        <v/>
      </c>
      <c r="AN24" s="49" t="str">
        <f t="shared" si="12"/>
        <v/>
      </c>
      <c r="AO24" s="49" t="str">
        <f t="shared" si="13"/>
        <v/>
      </c>
      <c r="AP24" s="49" t="str">
        <f t="shared" si="14"/>
        <v/>
      </c>
      <c r="AQ24" s="49" t="str">
        <f t="shared" si="15"/>
        <v/>
      </c>
      <c r="AR24" s="49" t="str">
        <f t="shared" si="16"/>
        <v/>
      </c>
      <c r="AS24" s="49" t="str">
        <f t="shared" si="17"/>
        <v/>
      </c>
      <c r="AT24" s="49" t="str">
        <f t="shared" si="18"/>
        <v/>
      </c>
      <c r="AU24" s="49" t="str">
        <f t="shared" si="19"/>
        <v/>
      </c>
      <c r="AV24" s="49" t="str">
        <f t="shared" si="20"/>
        <v/>
      </c>
      <c r="AW24" s="49" t="str">
        <f t="shared" si="21"/>
        <v/>
      </c>
      <c r="AX24" s="49" t="str">
        <f t="shared" si="22"/>
        <v/>
      </c>
      <c r="AY24" s="49" t="str">
        <f t="shared" si="23"/>
        <v/>
      </c>
      <c r="AZ24" s="49" t="str">
        <f t="shared" si="24"/>
        <v/>
      </c>
      <c r="BA24" s="49" t="str">
        <f t="shared" si="25"/>
        <v/>
      </c>
      <c r="BB24" s="49" t="str">
        <f t="shared" si="26"/>
        <v/>
      </c>
      <c r="BC24" s="49" t="str">
        <f t="shared" si="27"/>
        <v/>
      </c>
      <c r="BD24" s="49" t="str">
        <f t="shared" si="28"/>
        <v/>
      </c>
      <c r="BE24" s="49" t="str">
        <f t="shared" si="29"/>
        <v/>
      </c>
      <c r="BF24" s="49" t="str">
        <f t="shared" si="30"/>
        <v/>
      </c>
    </row>
    <row r="25" spans="1:58" ht="20.149999999999999" customHeight="1" x14ac:dyDescent="0.2">
      <c r="A25" s="38">
        <v>22</v>
      </c>
      <c r="B25" s="5">
        <f t="shared" si="31"/>
        <v>0</v>
      </c>
      <c r="C25" s="51"/>
      <c r="D25" s="6"/>
      <c r="E25" s="6"/>
      <c r="F25" s="157"/>
      <c r="G25" s="7"/>
      <c r="H25" s="3"/>
      <c r="I25" s="182"/>
      <c r="J25" s="183"/>
      <c r="K25" s="183"/>
      <c r="L25" s="183"/>
      <c r="M25" s="183"/>
      <c r="N25" s="183"/>
      <c r="O25" s="183"/>
      <c r="P25" s="183"/>
      <c r="Q25" s="183"/>
      <c r="R25" s="184"/>
      <c r="S25" s="38" t="str">
        <f>IF(AD25&lt;&gt;"",MAX(S$2:S24)+1,"")</f>
        <v/>
      </c>
      <c r="T25" s="38" t="str">
        <f>IF(AF25&lt;&gt;"",MAX(T$2:T24)+1,"")</f>
        <v/>
      </c>
      <c r="U25" s="38" t="str">
        <f>IF(AI25&lt;&gt;"",MAX(U$2:U24)+1,"")</f>
        <v/>
      </c>
      <c r="V25" s="38" t="str">
        <f>IF(AL25&lt;&gt;"",MAX(V$2:V24)+1,"")</f>
        <v/>
      </c>
      <c r="W25" s="38" t="str">
        <f>IF(AO25&lt;&gt;"",MAX(W$2:W24)+1,"")</f>
        <v/>
      </c>
      <c r="X25" s="38" t="str">
        <f>IF(AR25&lt;&gt;"",MAX(X$2:X24)+1,"")</f>
        <v/>
      </c>
      <c r="Y25" s="38" t="str">
        <f>IF(AU25&lt;&gt;"",MAX(Y$2:Y24)+1,"")</f>
        <v/>
      </c>
      <c r="Z25" s="38" t="str">
        <f>IF(AX25&lt;&gt;"",MAX(Z$2:Z24)+1,"")</f>
        <v/>
      </c>
      <c r="AA25" s="38" t="str">
        <f>IF(BA25&lt;&gt;"",MAX(AA$2:AA24)+1,"")</f>
        <v/>
      </c>
      <c r="AB25" s="38" t="str">
        <f>IF(BD25&lt;&gt;"",MAX(AB$2:AB24)+1,"")</f>
        <v/>
      </c>
      <c r="AC25" s="49" t="str">
        <f t="shared" si="1"/>
        <v/>
      </c>
      <c r="AD25" s="49" t="str">
        <f t="shared" si="2"/>
        <v/>
      </c>
      <c r="AE25" s="49" t="str">
        <f t="shared" si="3"/>
        <v/>
      </c>
      <c r="AF25" s="49" t="str">
        <f t="shared" si="4"/>
        <v/>
      </c>
      <c r="AG25" s="49" t="str">
        <f t="shared" si="5"/>
        <v/>
      </c>
      <c r="AH25" s="49" t="str">
        <f t="shared" si="6"/>
        <v/>
      </c>
      <c r="AI25" s="49" t="str">
        <f t="shared" si="7"/>
        <v/>
      </c>
      <c r="AJ25" s="49" t="str">
        <f t="shared" si="8"/>
        <v/>
      </c>
      <c r="AK25" s="49" t="str">
        <f t="shared" si="9"/>
        <v/>
      </c>
      <c r="AL25" s="49" t="str">
        <f t="shared" si="10"/>
        <v/>
      </c>
      <c r="AM25" s="49" t="str">
        <f t="shared" si="11"/>
        <v/>
      </c>
      <c r="AN25" s="49" t="str">
        <f t="shared" si="12"/>
        <v/>
      </c>
      <c r="AO25" s="49" t="str">
        <f t="shared" si="13"/>
        <v/>
      </c>
      <c r="AP25" s="49" t="str">
        <f t="shared" si="14"/>
        <v/>
      </c>
      <c r="AQ25" s="49" t="str">
        <f t="shared" si="15"/>
        <v/>
      </c>
      <c r="AR25" s="49" t="str">
        <f t="shared" si="16"/>
        <v/>
      </c>
      <c r="AS25" s="49" t="str">
        <f t="shared" si="17"/>
        <v/>
      </c>
      <c r="AT25" s="49" t="str">
        <f t="shared" si="18"/>
        <v/>
      </c>
      <c r="AU25" s="49" t="str">
        <f t="shared" si="19"/>
        <v/>
      </c>
      <c r="AV25" s="49" t="str">
        <f t="shared" si="20"/>
        <v/>
      </c>
      <c r="AW25" s="49" t="str">
        <f t="shared" si="21"/>
        <v/>
      </c>
      <c r="AX25" s="49" t="str">
        <f t="shared" si="22"/>
        <v/>
      </c>
      <c r="AY25" s="49" t="str">
        <f t="shared" si="23"/>
        <v/>
      </c>
      <c r="AZ25" s="49" t="str">
        <f t="shared" si="24"/>
        <v/>
      </c>
      <c r="BA25" s="49" t="str">
        <f t="shared" si="25"/>
        <v/>
      </c>
      <c r="BB25" s="49" t="str">
        <f t="shared" si="26"/>
        <v/>
      </c>
      <c r="BC25" s="49" t="str">
        <f t="shared" si="27"/>
        <v/>
      </c>
      <c r="BD25" s="49" t="str">
        <f t="shared" si="28"/>
        <v/>
      </c>
      <c r="BE25" s="49" t="str">
        <f t="shared" si="29"/>
        <v/>
      </c>
      <c r="BF25" s="49" t="str">
        <f t="shared" si="30"/>
        <v/>
      </c>
    </row>
    <row r="26" spans="1:58" ht="20.5" customHeight="1" x14ac:dyDescent="0.2">
      <c r="A26" s="38">
        <v>23</v>
      </c>
      <c r="B26" s="5">
        <f t="shared" si="31"/>
        <v>0</v>
      </c>
      <c r="C26" s="51"/>
      <c r="D26" s="6"/>
      <c r="E26" s="6"/>
      <c r="F26" s="156"/>
      <c r="G26" s="7"/>
      <c r="H26" s="3"/>
      <c r="I26" s="182"/>
      <c r="J26" s="183"/>
      <c r="K26" s="183"/>
      <c r="L26" s="183"/>
      <c r="M26" s="183"/>
      <c r="N26" s="183"/>
      <c r="O26" s="183"/>
      <c r="P26" s="183"/>
      <c r="Q26" s="183"/>
      <c r="R26" s="184"/>
      <c r="S26" s="38" t="str">
        <f>IF(AD26&lt;&gt;"",MAX(S$2:S25)+1,"")</f>
        <v/>
      </c>
      <c r="T26" s="38" t="str">
        <f>IF(AF26&lt;&gt;"",MAX(T$2:T25)+1,"")</f>
        <v/>
      </c>
      <c r="U26" s="38" t="str">
        <f>IF(AI26&lt;&gt;"",MAX(U$2:U25)+1,"")</f>
        <v/>
      </c>
      <c r="V26" s="38" t="str">
        <f>IF(AL26&lt;&gt;"",MAX(V$2:V25)+1,"")</f>
        <v/>
      </c>
      <c r="W26" s="38" t="str">
        <f>IF(AO26&lt;&gt;"",MAX(W$2:W25)+1,"")</f>
        <v/>
      </c>
      <c r="X26" s="38" t="str">
        <f>IF(AR26&lt;&gt;"",MAX(X$2:X25)+1,"")</f>
        <v/>
      </c>
      <c r="Y26" s="38" t="str">
        <f>IF(AU26&lt;&gt;"",MAX(Y$2:Y25)+1,"")</f>
        <v/>
      </c>
      <c r="Z26" s="38" t="str">
        <f>IF(AX26&lt;&gt;"",MAX(Z$2:Z25)+1,"")</f>
        <v/>
      </c>
      <c r="AA26" s="38" t="str">
        <f>IF(BA26&lt;&gt;"",MAX(AA$2:AA25)+1,"")</f>
        <v/>
      </c>
      <c r="AB26" s="38" t="str">
        <f>IF(BD26&lt;&gt;"",MAX(AB$2:AB25)+1,"")</f>
        <v/>
      </c>
      <c r="AC26" s="49" t="str">
        <f t="shared" si="1"/>
        <v/>
      </c>
      <c r="AD26" s="49" t="str">
        <f t="shared" si="2"/>
        <v/>
      </c>
      <c r="AE26" s="49" t="str">
        <f t="shared" si="3"/>
        <v/>
      </c>
      <c r="AF26" s="49" t="str">
        <f t="shared" si="4"/>
        <v/>
      </c>
      <c r="AG26" s="49" t="str">
        <f t="shared" si="5"/>
        <v/>
      </c>
      <c r="AH26" s="49" t="str">
        <f t="shared" si="6"/>
        <v/>
      </c>
      <c r="AI26" s="49" t="str">
        <f t="shared" si="7"/>
        <v/>
      </c>
      <c r="AJ26" s="49" t="str">
        <f t="shared" si="8"/>
        <v/>
      </c>
      <c r="AK26" s="49" t="str">
        <f t="shared" si="9"/>
        <v/>
      </c>
      <c r="AL26" s="49" t="str">
        <f t="shared" si="10"/>
        <v/>
      </c>
      <c r="AM26" s="49" t="str">
        <f t="shared" si="11"/>
        <v/>
      </c>
      <c r="AN26" s="49" t="str">
        <f t="shared" si="12"/>
        <v/>
      </c>
      <c r="AO26" s="49" t="str">
        <f t="shared" si="13"/>
        <v/>
      </c>
      <c r="AP26" s="49" t="str">
        <f t="shared" si="14"/>
        <v/>
      </c>
      <c r="AQ26" s="49" t="str">
        <f t="shared" si="15"/>
        <v/>
      </c>
      <c r="AR26" s="49" t="str">
        <f t="shared" si="16"/>
        <v/>
      </c>
      <c r="AS26" s="49" t="str">
        <f t="shared" si="17"/>
        <v/>
      </c>
      <c r="AT26" s="49" t="str">
        <f t="shared" si="18"/>
        <v/>
      </c>
      <c r="AU26" s="49" t="str">
        <f t="shared" si="19"/>
        <v/>
      </c>
      <c r="AV26" s="49" t="str">
        <f t="shared" si="20"/>
        <v/>
      </c>
      <c r="AW26" s="49" t="str">
        <f t="shared" si="21"/>
        <v/>
      </c>
      <c r="AX26" s="49" t="str">
        <f t="shared" si="22"/>
        <v/>
      </c>
      <c r="AY26" s="49" t="str">
        <f t="shared" si="23"/>
        <v/>
      </c>
      <c r="AZ26" s="49" t="str">
        <f t="shared" si="24"/>
        <v/>
      </c>
      <c r="BA26" s="49" t="str">
        <f t="shared" si="25"/>
        <v/>
      </c>
      <c r="BB26" s="49" t="str">
        <f t="shared" si="26"/>
        <v/>
      </c>
      <c r="BC26" s="49" t="str">
        <f t="shared" si="27"/>
        <v/>
      </c>
      <c r="BD26" s="49" t="str">
        <f t="shared" si="28"/>
        <v/>
      </c>
      <c r="BE26" s="49" t="str">
        <f t="shared" si="29"/>
        <v/>
      </c>
      <c r="BF26" s="49" t="str">
        <f t="shared" si="30"/>
        <v/>
      </c>
    </row>
    <row r="27" spans="1:58" ht="20.149999999999999" customHeight="1" x14ac:dyDescent="0.2">
      <c r="A27" s="38">
        <v>24</v>
      </c>
      <c r="B27" s="5">
        <f t="shared" si="31"/>
        <v>0</v>
      </c>
      <c r="C27" s="51"/>
      <c r="D27" s="6"/>
      <c r="E27" s="6"/>
      <c r="F27" s="157"/>
      <c r="G27" s="7"/>
      <c r="H27" s="3"/>
      <c r="I27" s="182"/>
      <c r="J27" s="183"/>
      <c r="K27" s="183"/>
      <c r="L27" s="183"/>
      <c r="M27" s="183"/>
      <c r="N27" s="183"/>
      <c r="O27" s="183"/>
      <c r="P27" s="183"/>
      <c r="Q27" s="183"/>
      <c r="R27" s="184"/>
      <c r="S27" s="38" t="str">
        <f>IF(AD27&lt;&gt;"",MAX(S$2:S26)+1,"")</f>
        <v/>
      </c>
      <c r="T27" s="38" t="str">
        <f>IF(AF27&lt;&gt;"",MAX(T$2:T26)+1,"")</f>
        <v/>
      </c>
      <c r="U27" s="38" t="str">
        <f>IF(AI27&lt;&gt;"",MAX(U$2:U26)+1,"")</f>
        <v/>
      </c>
      <c r="V27" s="38" t="str">
        <f>IF(AL27&lt;&gt;"",MAX(V$2:V26)+1,"")</f>
        <v/>
      </c>
      <c r="W27" s="38" t="str">
        <f>IF(AO27&lt;&gt;"",MAX(W$2:W26)+1,"")</f>
        <v/>
      </c>
      <c r="X27" s="38" t="str">
        <f>IF(AR27&lt;&gt;"",MAX(X$2:X26)+1,"")</f>
        <v/>
      </c>
      <c r="Y27" s="38" t="str">
        <f>IF(AU27&lt;&gt;"",MAX(Y$2:Y26)+1,"")</f>
        <v/>
      </c>
      <c r="Z27" s="38" t="str">
        <f>IF(AX27&lt;&gt;"",MAX(Z$2:Z26)+1,"")</f>
        <v/>
      </c>
      <c r="AA27" s="38" t="str">
        <f>IF(BA27&lt;&gt;"",MAX(AA$2:AA26)+1,"")</f>
        <v/>
      </c>
      <c r="AB27" s="38" t="str">
        <f>IF(BD27&lt;&gt;"",MAX(AB$2:AB26)+1,"")</f>
        <v/>
      </c>
      <c r="AC27" s="49" t="str">
        <f t="shared" si="1"/>
        <v/>
      </c>
      <c r="AD27" s="49" t="str">
        <f t="shared" si="2"/>
        <v/>
      </c>
      <c r="AE27" s="49" t="str">
        <f t="shared" si="3"/>
        <v/>
      </c>
      <c r="AF27" s="49" t="str">
        <f t="shared" si="4"/>
        <v/>
      </c>
      <c r="AG27" s="49" t="str">
        <f t="shared" si="5"/>
        <v/>
      </c>
      <c r="AH27" s="49" t="str">
        <f t="shared" si="6"/>
        <v/>
      </c>
      <c r="AI27" s="49" t="str">
        <f t="shared" si="7"/>
        <v/>
      </c>
      <c r="AJ27" s="49" t="str">
        <f t="shared" si="8"/>
        <v/>
      </c>
      <c r="AK27" s="49" t="str">
        <f t="shared" si="9"/>
        <v/>
      </c>
      <c r="AL27" s="49" t="str">
        <f t="shared" si="10"/>
        <v/>
      </c>
      <c r="AM27" s="49" t="str">
        <f t="shared" si="11"/>
        <v/>
      </c>
      <c r="AN27" s="49" t="str">
        <f t="shared" si="12"/>
        <v/>
      </c>
      <c r="AO27" s="49" t="str">
        <f t="shared" si="13"/>
        <v/>
      </c>
      <c r="AP27" s="49" t="str">
        <f t="shared" si="14"/>
        <v/>
      </c>
      <c r="AQ27" s="49" t="str">
        <f t="shared" si="15"/>
        <v/>
      </c>
      <c r="AR27" s="49" t="str">
        <f t="shared" si="16"/>
        <v/>
      </c>
      <c r="AS27" s="49" t="str">
        <f t="shared" si="17"/>
        <v/>
      </c>
      <c r="AT27" s="49" t="str">
        <f t="shared" si="18"/>
        <v/>
      </c>
      <c r="AU27" s="49" t="str">
        <f t="shared" si="19"/>
        <v/>
      </c>
      <c r="AV27" s="49" t="str">
        <f t="shared" si="20"/>
        <v/>
      </c>
      <c r="AW27" s="49" t="str">
        <f t="shared" si="21"/>
        <v/>
      </c>
      <c r="AX27" s="49" t="str">
        <f t="shared" si="22"/>
        <v/>
      </c>
      <c r="AY27" s="49" t="str">
        <f t="shared" si="23"/>
        <v/>
      </c>
      <c r="AZ27" s="49" t="str">
        <f t="shared" si="24"/>
        <v/>
      </c>
      <c r="BA27" s="49" t="str">
        <f t="shared" si="25"/>
        <v/>
      </c>
      <c r="BB27" s="49" t="str">
        <f t="shared" si="26"/>
        <v/>
      </c>
      <c r="BC27" s="49" t="str">
        <f t="shared" si="27"/>
        <v/>
      </c>
      <c r="BD27" s="49" t="str">
        <f t="shared" si="28"/>
        <v/>
      </c>
      <c r="BE27" s="49" t="str">
        <f t="shared" si="29"/>
        <v/>
      </c>
      <c r="BF27" s="49" t="str">
        <f t="shared" si="30"/>
        <v/>
      </c>
    </row>
    <row r="28" spans="1:58" ht="20.149999999999999" customHeight="1" x14ac:dyDescent="0.2">
      <c r="A28" s="38">
        <v>25</v>
      </c>
      <c r="B28" s="5">
        <f t="shared" si="31"/>
        <v>0</v>
      </c>
      <c r="C28" s="51"/>
      <c r="D28" s="6"/>
      <c r="E28" s="6"/>
      <c r="F28" s="156"/>
      <c r="G28" s="7"/>
      <c r="H28" s="3"/>
      <c r="I28" s="182"/>
      <c r="J28" s="183"/>
      <c r="K28" s="183"/>
      <c r="L28" s="183"/>
      <c r="M28" s="183"/>
      <c r="N28" s="183"/>
      <c r="O28" s="183"/>
      <c r="P28" s="183"/>
      <c r="Q28" s="183"/>
      <c r="R28" s="184"/>
      <c r="S28" s="38" t="str">
        <f>IF(AD28&lt;&gt;"",MAX(S$2:S27)+1,"")</f>
        <v/>
      </c>
      <c r="T28" s="38" t="str">
        <f>IF(AF28&lt;&gt;"",MAX(T$2:T27)+1,"")</f>
        <v/>
      </c>
      <c r="U28" s="38" t="str">
        <f>IF(AI28&lt;&gt;"",MAX(U$2:U27)+1,"")</f>
        <v/>
      </c>
      <c r="V28" s="38" t="str">
        <f>IF(AL28&lt;&gt;"",MAX(V$2:V27)+1,"")</f>
        <v/>
      </c>
      <c r="W28" s="38" t="str">
        <f>IF(AO28&lt;&gt;"",MAX(W$2:W27)+1,"")</f>
        <v/>
      </c>
      <c r="X28" s="38" t="str">
        <f>IF(AR28&lt;&gt;"",MAX(X$2:X27)+1,"")</f>
        <v/>
      </c>
      <c r="Y28" s="38" t="str">
        <f>IF(AU28&lt;&gt;"",MAX(Y$2:Y27)+1,"")</f>
        <v/>
      </c>
      <c r="Z28" s="38" t="str">
        <f>IF(AX28&lt;&gt;"",MAX(Z$2:Z27)+1,"")</f>
        <v/>
      </c>
      <c r="AA28" s="38" t="str">
        <f>IF(BA28&lt;&gt;"",MAX(AA$2:AA27)+1,"")</f>
        <v/>
      </c>
      <c r="AB28" s="38" t="str">
        <f>IF(BD28&lt;&gt;"",MAX(AB$2:AB27)+1,"")</f>
        <v/>
      </c>
      <c r="AC28" s="49" t="str">
        <f t="shared" si="1"/>
        <v/>
      </c>
      <c r="AD28" s="49" t="str">
        <f t="shared" si="2"/>
        <v/>
      </c>
      <c r="AE28" s="49" t="str">
        <f t="shared" si="3"/>
        <v/>
      </c>
      <c r="AF28" s="49" t="str">
        <f t="shared" si="4"/>
        <v/>
      </c>
      <c r="AG28" s="49" t="str">
        <f t="shared" si="5"/>
        <v/>
      </c>
      <c r="AH28" s="49" t="str">
        <f t="shared" si="6"/>
        <v/>
      </c>
      <c r="AI28" s="49" t="str">
        <f t="shared" si="7"/>
        <v/>
      </c>
      <c r="AJ28" s="49" t="str">
        <f t="shared" si="8"/>
        <v/>
      </c>
      <c r="AK28" s="49" t="str">
        <f t="shared" si="9"/>
        <v/>
      </c>
      <c r="AL28" s="49" t="str">
        <f t="shared" si="10"/>
        <v/>
      </c>
      <c r="AM28" s="49" t="str">
        <f t="shared" si="11"/>
        <v/>
      </c>
      <c r="AN28" s="49" t="str">
        <f t="shared" si="12"/>
        <v/>
      </c>
      <c r="AO28" s="49" t="str">
        <f t="shared" si="13"/>
        <v/>
      </c>
      <c r="AP28" s="49" t="str">
        <f t="shared" si="14"/>
        <v/>
      </c>
      <c r="AQ28" s="49" t="str">
        <f t="shared" si="15"/>
        <v/>
      </c>
      <c r="AR28" s="49" t="str">
        <f t="shared" si="16"/>
        <v/>
      </c>
      <c r="AS28" s="49" t="str">
        <f t="shared" si="17"/>
        <v/>
      </c>
      <c r="AT28" s="49" t="str">
        <f t="shared" si="18"/>
        <v/>
      </c>
      <c r="AU28" s="49" t="str">
        <f t="shared" si="19"/>
        <v/>
      </c>
      <c r="AV28" s="49" t="str">
        <f t="shared" si="20"/>
        <v/>
      </c>
      <c r="AW28" s="49" t="str">
        <f t="shared" si="21"/>
        <v/>
      </c>
      <c r="AX28" s="49" t="str">
        <f t="shared" si="22"/>
        <v/>
      </c>
      <c r="AY28" s="49" t="str">
        <f t="shared" si="23"/>
        <v/>
      </c>
      <c r="AZ28" s="49" t="str">
        <f t="shared" si="24"/>
        <v/>
      </c>
      <c r="BA28" s="49" t="str">
        <f t="shared" si="25"/>
        <v/>
      </c>
      <c r="BB28" s="49" t="str">
        <f t="shared" si="26"/>
        <v/>
      </c>
      <c r="BC28" s="49" t="str">
        <f t="shared" si="27"/>
        <v/>
      </c>
      <c r="BD28" s="49" t="str">
        <f t="shared" si="28"/>
        <v/>
      </c>
      <c r="BE28" s="49" t="str">
        <f t="shared" si="29"/>
        <v/>
      </c>
      <c r="BF28" s="49" t="str">
        <f t="shared" si="30"/>
        <v/>
      </c>
    </row>
    <row r="29" spans="1:58" ht="20.149999999999999" customHeight="1" x14ac:dyDescent="0.2">
      <c r="A29" s="38">
        <v>26</v>
      </c>
      <c r="B29" s="5">
        <f t="shared" si="31"/>
        <v>0</v>
      </c>
      <c r="C29" s="51"/>
      <c r="D29" s="6"/>
      <c r="E29" s="6"/>
      <c r="F29" s="157"/>
      <c r="G29" s="7"/>
      <c r="H29" s="3"/>
      <c r="I29" s="182"/>
      <c r="J29" s="183"/>
      <c r="K29" s="183"/>
      <c r="L29" s="183"/>
      <c r="M29" s="183"/>
      <c r="N29" s="183"/>
      <c r="O29" s="183"/>
      <c r="P29" s="183"/>
      <c r="Q29" s="183"/>
      <c r="R29" s="184"/>
      <c r="S29" s="38" t="str">
        <f>IF(AD29&lt;&gt;"",MAX(S$2:S28)+1,"")</f>
        <v/>
      </c>
      <c r="T29" s="38" t="str">
        <f>IF(AF29&lt;&gt;"",MAX(T$2:T28)+1,"")</f>
        <v/>
      </c>
      <c r="U29" s="38" t="str">
        <f>IF(AI29&lt;&gt;"",MAX(U$2:U28)+1,"")</f>
        <v/>
      </c>
      <c r="V29" s="38" t="str">
        <f>IF(AL29&lt;&gt;"",MAX(V$2:V28)+1,"")</f>
        <v/>
      </c>
      <c r="W29" s="38" t="str">
        <f>IF(AO29&lt;&gt;"",MAX(W$2:W28)+1,"")</f>
        <v/>
      </c>
      <c r="X29" s="38" t="str">
        <f>IF(AR29&lt;&gt;"",MAX(X$2:X28)+1,"")</f>
        <v/>
      </c>
      <c r="Y29" s="38" t="str">
        <f>IF(AU29&lt;&gt;"",MAX(Y$2:Y28)+1,"")</f>
        <v/>
      </c>
      <c r="Z29" s="38" t="str">
        <f>IF(AX29&lt;&gt;"",MAX(Z$2:Z28)+1,"")</f>
        <v/>
      </c>
      <c r="AA29" s="38" t="str">
        <f>IF(BA29&lt;&gt;"",MAX(AA$2:AA28)+1,"")</f>
        <v/>
      </c>
      <c r="AB29" s="38" t="str">
        <f>IF(BD29&lt;&gt;"",MAX(AB$2:AB28)+1,"")</f>
        <v/>
      </c>
      <c r="AC29" s="49" t="str">
        <f t="shared" si="1"/>
        <v/>
      </c>
      <c r="AD29" s="49" t="str">
        <f t="shared" si="2"/>
        <v/>
      </c>
      <c r="AE29" s="49" t="str">
        <f t="shared" si="3"/>
        <v/>
      </c>
      <c r="AF29" s="49" t="str">
        <f t="shared" si="4"/>
        <v/>
      </c>
      <c r="AG29" s="49" t="str">
        <f t="shared" si="5"/>
        <v/>
      </c>
      <c r="AH29" s="49" t="str">
        <f t="shared" si="6"/>
        <v/>
      </c>
      <c r="AI29" s="49" t="str">
        <f t="shared" si="7"/>
        <v/>
      </c>
      <c r="AJ29" s="49" t="str">
        <f t="shared" si="8"/>
        <v/>
      </c>
      <c r="AK29" s="49" t="str">
        <f t="shared" si="9"/>
        <v/>
      </c>
      <c r="AL29" s="49" t="str">
        <f t="shared" si="10"/>
        <v/>
      </c>
      <c r="AM29" s="49" t="str">
        <f t="shared" si="11"/>
        <v/>
      </c>
      <c r="AN29" s="49" t="str">
        <f t="shared" si="12"/>
        <v/>
      </c>
      <c r="AO29" s="49" t="str">
        <f t="shared" si="13"/>
        <v/>
      </c>
      <c r="AP29" s="49" t="str">
        <f t="shared" si="14"/>
        <v/>
      </c>
      <c r="AQ29" s="49" t="str">
        <f t="shared" si="15"/>
        <v/>
      </c>
      <c r="AR29" s="49" t="str">
        <f t="shared" si="16"/>
        <v/>
      </c>
      <c r="AS29" s="49" t="str">
        <f t="shared" si="17"/>
        <v/>
      </c>
      <c r="AT29" s="49" t="str">
        <f t="shared" si="18"/>
        <v/>
      </c>
      <c r="AU29" s="49" t="str">
        <f t="shared" si="19"/>
        <v/>
      </c>
      <c r="AV29" s="49" t="str">
        <f t="shared" si="20"/>
        <v/>
      </c>
      <c r="AW29" s="49" t="str">
        <f t="shared" si="21"/>
        <v/>
      </c>
      <c r="AX29" s="49" t="str">
        <f t="shared" si="22"/>
        <v/>
      </c>
      <c r="AY29" s="49" t="str">
        <f t="shared" si="23"/>
        <v/>
      </c>
      <c r="AZ29" s="49" t="str">
        <f t="shared" si="24"/>
        <v/>
      </c>
      <c r="BA29" s="49" t="str">
        <f t="shared" si="25"/>
        <v/>
      </c>
      <c r="BB29" s="49" t="str">
        <f t="shared" si="26"/>
        <v/>
      </c>
      <c r="BC29" s="49" t="str">
        <f t="shared" si="27"/>
        <v/>
      </c>
      <c r="BD29" s="49" t="str">
        <f t="shared" si="28"/>
        <v/>
      </c>
      <c r="BE29" s="49" t="str">
        <f t="shared" si="29"/>
        <v/>
      </c>
      <c r="BF29" s="49" t="str">
        <f t="shared" si="30"/>
        <v/>
      </c>
    </row>
    <row r="30" spans="1:58" ht="20.149999999999999" customHeight="1" x14ac:dyDescent="0.2">
      <c r="A30" s="38">
        <v>27</v>
      </c>
      <c r="B30" s="5">
        <f t="shared" si="31"/>
        <v>0</v>
      </c>
      <c r="C30" s="51"/>
      <c r="D30" s="6"/>
      <c r="E30" s="6"/>
      <c r="F30" s="156"/>
      <c r="G30" s="7"/>
      <c r="H30" s="3"/>
      <c r="I30" s="182"/>
      <c r="J30" s="183"/>
      <c r="K30" s="183"/>
      <c r="L30" s="183"/>
      <c r="M30" s="183"/>
      <c r="N30" s="183"/>
      <c r="O30" s="183"/>
      <c r="P30" s="183"/>
      <c r="Q30" s="183"/>
      <c r="R30" s="184"/>
      <c r="S30" s="38" t="str">
        <f>IF(AD30&lt;&gt;"",MAX(S$2:S29)+1,"")</f>
        <v/>
      </c>
      <c r="T30" s="38" t="str">
        <f>IF(AF30&lt;&gt;"",MAX(T$2:T29)+1,"")</f>
        <v/>
      </c>
      <c r="U30" s="38" t="str">
        <f>IF(AI30&lt;&gt;"",MAX(U$2:U29)+1,"")</f>
        <v/>
      </c>
      <c r="V30" s="38" t="str">
        <f>IF(AL30&lt;&gt;"",MAX(V$2:V29)+1,"")</f>
        <v/>
      </c>
      <c r="W30" s="38" t="str">
        <f>IF(AO30&lt;&gt;"",MAX(W$2:W29)+1,"")</f>
        <v/>
      </c>
      <c r="X30" s="38" t="str">
        <f>IF(AR30&lt;&gt;"",MAX(X$2:X29)+1,"")</f>
        <v/>
      </c>
      <c r="Y30" s="38" t="str">
        <f>IF(AU30&lt;&gt;"",MAX(Y$2:Y29)+1,"")</f>
        <v/>
      </c>
      <c r="Z30" s="38" t="str">
        <f>IF(AX30&lt;&gt;"",MAX(Z$2:Z29)+1,"")</f>
        <v/>
      </c>
      <c r="AA30" s="38" t="str">
        <f>IF(BA30&lt;&gt;"",MAX(AA$2:AA29)+1,"")</f>
        <v/>
      </c>
      <c r="AB30" s="38" t="str">
        <f>IF(BD30&lt;&gt;"",MAX(AB$2:AB29)+1,"")</f>
        <v/>
      </c>
      <c r="AC30" s="49" t="str">
        <f t="shared" si="1"/>
        <v/>
      </c>
      <c r="AD30" s="49" t="str">
        <f t="shared" si="2"/>
        <v/>
      </c>
      <c r="AE30" s="49" t="str">
        <f t="shared" si="3"/>
        <v/>
      </c>
      <c r="AF30" s="49" t="str">
        <f t="shared" si="4"/>
        <v/>
      </c>
      <c r="AG30" s="49" t="str">
        <f t="shared" si="5"/>
        <v/>
      </c>
      <c r="AH30" s="49" t="str">
        <f t="shared" si="6"/>
        <v/>
      </c>
      <c r="AI30" s="49" t="str">
        <f t="shared" si="7"/>
        <v/>
      </c>
      <c r="AJ30" s="49" t="str">
        <f t="shared" si="8"/>
        <v/>
      </c>
      <c r="AK30" s="49" t="str">
        <f t="shared" si="9"/>
        <v/>
      </c>
      <c r="AL30" s="49" t="str">
        <f t="shared" si="10"/>
        <v/>
      </c>
      <c r="AM30" s="49" t="str">
        <f t="shared" si="11"/>
        <v/>
      </c>
      <c r="AN30" s="49" t="str">
        <f t="shared" si="12"/>
        <v/>
      </c>
      <c r="AO30" s="49" t="str">
        <f t="shared" si="13"/>
        <v/>
      </c>
      <c r="AP30" s="49" t="str">
        <f t="shared" si="14"/>
        <v/>
      </c>
      <c r="AQ30" s="49" t="str">
        <f t="shared" si="15"/>
        <v/>
      </c>
      <c r="AR30" s="49" t="str">
        <f t="shared" si="16"/>
        <v/>
      </c>
      <c r="AS30" s="49" t="str">
        <f t="shared" si="17"/>
        <v/>
      </c>
      <c r="AT30" s="49" t="str">
        <f t="shared" si="18"/>
        <v/>
      </c>
      <c r="AU30" s="49" t="str">
        <f t="shared" si="19"/>
        <v/>
      </c>
      <c r="AV30" s="49" t="str">
        <f t="shared" si="20"/>
        <v/>
      </c>
      <c r="AW30" s="49" t="str">
        <f t="shared" si="21"/>
        <v/>
      </c>
      <c r="AX30" s="49" t="str">
        <f t="shared" si="22"/>
        <v/>
      </c>
      <c r="AY30" s="49" t="str">
        <f t="shared" si="23"/>
        <v/>
      </c>
      <c r="AZ30" s="49" t="str">
        <f t="shared" si="24"/>
        <v/>
      </c>
      <c r="BA30" s="49" t="str">
        <f t="shared" si="25"/>
        <v/>
      </c>
      <c r="BB30" s="49" t="str">
        <f t="shared" si="26"/>
        <v/>
      </c>
      <c r="BC30" s="49" t="str">
        <f t="shared" si="27"/>
        <v/>
      </c>
      <c r="BD30" s="49" t="str">
        <f t="shared" si="28"/>
        <v/>
      </c>
      <c r="BE30" s="49" t="str">
        <f t="shared" si="29"/>
        <v/>
      </c>
      <c r="BF30" s="49" t="str">
        <f t="shared" si="30"/>
        <v/>
      </c>
    </row>
    <row r="31" spans="1:58" ht="20.149999999999999" customHeight="1" x14ac:dyDescent="0.2">
      <c r="A31" s="38">
        <v>28</v>
      </c>
      <c r="B31" s="5">
        <f t="shared" si="31"/>
        <v>0</v>
      </c>
      <c r="C31" s="51"/>
      <c r="D31" s="6"/>
      <c r="E31" s="6"/>
      <c r="F31" s="157"/>
      <c r="G31" s="7"/>
      <c r="H31" s="3"/>
      <c r="I31" s="182"/>
      <c r="J31" s="183"/>
      <c r="K31" s="183"/>
      <c r="L31" s="183"/>
      <c r="M31" s="183"/>
      <c r="N31" s="183"/>
      <c r="O31" s="183"/>
      <c r="P31" s="183"/>
      <c r="Q31" s="183"/>
      <c r="R31" s="184"/>
      <c r="S31" s="38" t="str">
        <f>IF(AD31&lt;&gt;"",MAX(S$2:S30)+1,"")</f>
        <v/>
      </c>
      <c r="T31" s="38" t="str">
        <f>IF(AF31&lt;&gt;"",MAX(T$2:T30)+1,"")</f>
        <v/>
      </c>
      <c r="U31" s="38" t="str">
        <f>IF(AI31&lt;&gt;"",MAX(U$2:U30)+1,"")</f>
        <v/>
      </c>
      <c r="V31" s="38" t="str">
        <f>IF(AL31&lt;&gt;"",MAX(V$2:V30)+1,"")</f>
        <v/>
      </c>
      <c r="W31" s="38" t="str">
        <f>IF(AO31&lt;&gt;"",MAX(W$2:W30)+1,"")</f>
        <v/>
      </c>
      <c r="X31" s="38" t="str">
        <f>IF(AR31&lt;&gt;"",MAX(X$2:X30)+1,"")</f>
        <v/>
      </c>
      <c r="Y31" s="38" t="str">
        <f>IF(AU31&lt;&gt;"",MAX(Y$2:Y30)+1,"")</f>
        <v/>
      </c>
      <c r="Z31" s="38" t="str">
        <f>IF(AX31&lt;&gt;"",MAX(Z$2:Z30)+1,"")</f>
        <v/>
      </c>
      <c r="AA31" s="38" t="str">
        <f>IF(BA31&lt;&gt;"",MAX(AA$2:AA30)+1,"")</f>
        <v/>
      </c>
      <c r="AB31" s="38" t="str">
        <f>IF(BD31&lt;&gt;"",MAX(AB$2:AB30)+1,"")</f>
        <v/>
      </c>
      <c r="AC31" s="49" t="str">
        <f t="shared" si="1"/>
        <v/>
      </c>
      <c r="AD31" s="49" t="str">
        <f t="shared" si="2"/>
        <v/>
      </c>
      <c r="AE31" s="49" t="str">
        <f t="shared" si="3"/>
        <v/>
      </c>
      <c r="AF31" s="49" t="str">
        <f t="shared" si="4"/>
        <v/>
      </c>
      <c r="AG31" s="49" t="str">
        <f t="shared" si="5"/>
        <v/>
      </c>
      <c r="AH31" s="49" t="str">
        <f t="shared" si="6"/>
        <v/>
      </c>
      <c r="AI31" s="49" t="str">
        <f t="shared" si="7"/>
        <v/>
      </c>
      <c r="AJ31" s="49" t="str">
        <f t="shared" si="8"/>
        <v/>
      </c>
      <c r="AK31" s="49" t="str">
        <f t="shared" si="9"/>
        <v/>
      </c>
      <c r="AL31" s="49" t="str">
        <f t="shared" si="10"/>
        <v/>
      </c>
      <c r="AM31" s="49" t="str">
        <f t="shared" si="11"/>
        <v/>
      </c>
      <c r="AN31" s="49" t="str">
        <f t="shared" si="12"/>
        <v/>
      </c>
      <c r="AO31" s="49" t="str">
        <f t="shared" si="13"/>
        <v/>
      </c>
      <c r="AP31" s="49" t="str">
        <f t="shared" si="14"/>
        <v/>
      </c>
      <c r="AQ31" s="49" t="str">
        <f t="shared" si="15"/>
        <v/>
      </c>
      <c r="AR31" s="49" t="str">
        <f t="shared" si="16"/>
        <v/>
      </c>
      <c r="AS31" s="49" t="str">
        <f t="shared" si="17"/>
        <v/>
      </c>
      <c r="AT31" s="49" t="str">
        <f t="shared" si="18"/>
        <v/>
      </c>
      <c r="AU31" s="49" t="str">
        <f t="shared" si="19"/>
        <v/>
      </c>
      <c r="AV31" s="49" t="str">
        <f t="shared" si="20"/>
        <v/>
      </c>
      <c r="AW31" s="49" t="str">
        <f t="shared" si="21"/>
        <v/>
      </c>
      <c r="AX31" s="49" t="str">
        <f t="shared" si="22"/>
        <v/>
      </c>
      <c r="AY31" s="49" t="str">
        <f t="shared" si="23"/>
        <v/>
      </c>
      <c r="AZ31" s="49" t="str">
        <f t="shared" si="24"/>
        <v/>
      </c>
      <c r="BA31" s="49" t="str">
        <f t="shared" si="25"/>
        <v/>
      </c>
      <c r="BB31" s="49" t="str">
        <f t="shared" si="26"/>
        <v/>
      </c>
      <c r="BC31" s="49" t="str">
        <f t="shared" si="27"/>
        <v/>
      </c>
      <c r="BD31" s="49" t="str">
        <f t="shared" si="28"/>
        <v/>
      </c>
      <c r="BE31" s="49" t="str">
        <f t="shared" si="29"/>
        <v/>
      </c>
      <c r="BF31" s="49" t="str">
        <f t="shared" si="30"/>
        <v/>
      </c>
    </row>
    <row r="32" spans="1:58" ht="20.149999999999999" customHeight="1" x14ac:dyDescent="0.2">
      <c r="A32" s="38">
        <v>29</v>
      </c>
      <c r="B32" s="5">
        <f t="shared" si="31"/>
        <v>0</v>
      </c>
      <c r="C32" s="51"/>
      <c r="D32" s="6"/>
      <c r="E32" s="6"/>
      <c r="F32" s="156"/>
      <c r="G32" s="7"/>
      <c r="H32" s="3"/>
      <c r="I32" s="182"/>
      <c r="J32" s="183"/>
      <c r="K32" s="183"/>
      <c r="L32" s="183"/>
      <c r="M32" s="183"/>
      <c r="N32" s="183"/>
      <c r="O32" s="183"/>
      <c r="P32" s="183"/>
      <c r="Q32" s="183"/>
      <c r="R32" s="184"/>
      <c r="S32" s="38" t="str">
        <f>IF(AD32&lt;&gt;"",MAX(S$2:S31)+1,"")</f>
        <v/>
      </c>
      <c r="T32" s="38" t="str">
        <f>IF(AF32&lt;&gt;"",MAX(T$2:T31)+1,"")</f>
        <v/>
      </c>
      <c r="U32" s="38" t="str">
        <f>IF(AI32&lt;&gt;"",MAX(U$2:U31)+1,"")</f>
        <v/>
      </c>
      <c r="V32" s="38" t="str">
        <f>IF(AL32&lt;&gt;"",MAX(V$2:V31)+1,"")</f>
        <v/>
      </c>
      <c r="W32" s="38" t="str">
        <f>IF(AO32&lt;&gt;"",MAX(W$2:W31)+1,"")</f>
        <v/>
      </c>
      <c r="X32" s="38" t="str">
        <f>IF(AR32&lt;&gt;"",MAX(X$2:X31)+1,"")</f>
        <v/>
      </c>
      <c r="Y32" s="38" t="str">
        <f>IF(AU32&lt;&gt;"",MAX(Y$2:Y31)+1,"")</f>
        <v/>
      </c>
      <c r="Z32" s="38" t="str">
        <f>IF(AX32&lt;&gt;"",MAX(Z$2:Z31)+1,"")</f>
        <v/>
      </c>
      <c r="AA32" s="38" t="str">
        <f>IF(BA32&lt;&gt;"",MAX(AA$2:AA31)+1,"")</f>
        <v/>
      </c>
      <c r="AB32" s="38" t="str">
        <f>IF(BD32&lt;&gt;"",MAX(AB$2:AB31)+1,"")</f>
        <v/>
      </c>
      <c r="AC32" s="49" t="str">
        <f t="shared" si="1"/>
        <v/>
      </c>
      <c r="AD32" s="49" t="str">
        <f t="shared" si="2"/>
        <v/>
      </c>
      <c r="AE32" s="49" t="str">
        <f t="shared" si="3"/>
        <v/>
      </c>
      <c r="AF32" s="49" t="str">
        <f t="shared" si="4"/>
        <v/>
      </c>
      <c r="AG32" s="49" t="str">
        <f t="shared" si="5"/>
        <v/>
      </c>
      <c r="AH32" s="49" t="str">
        <f t="shared" si="6"/>
        <v/>
      </c>
      <c r="AI32" s="49" t="str">
        <f t="shared" si="7"/>
        <v/>
      </c>
      <c r="AJ32" s="49" t="str">
        <f t="shared" si="8"/>
        <v/>
      </c>
      <c r="AK32" s="49" t="str">
        <f t="shared" si="9"/>
        <v/>
      </c>
      <c r="AL32" s="49" t="str">
        <f t="shared" si="10"/>
        <v/>
      </c>
      <c r="AM32" s="49" t="str">
        <f t="shared" si="11"/>
        <v/>
      </c>
      <c r="AN32" s="49" t="str">
        <f t="shared" si="12"/>
        <v/>
      </c>
      <c r="AO32" s="49" t="str">
        <f t="shared" si="13"/>
        <v/>
      </c>
      <c r="AP32" s="49" t="str">
        <f t="shared" si="14"/>
        <v/>
      </c>
      <c r="AQ32" s="49" t="str">
        <f t="shared" si="15"/>
        <v/>
      </c>
      <c r="AR32" s="49" t="str">
        <f t="shared" si="16"/>
        <v/>
      </c>
      <c r="AS32" s="49" t="str">
        <f t="shared" si="17"/>
        <v/>
      </c>
      <c r="AT32" s="49" t="str">
        <f t="shared" si="18"/>
        <v/>
      </c>
      <c r="AU32" s="49" t="str">
        <f t="shared" si="19"/>
        <v/>
      </c>
      <c r="AV32" s="49" t="str">
        <f t="shared" si="20"/>
        <v/>
      </c>
      <c r="AW32" s="49" t="str">
        <f t="shared" si="21"/>
        <v/>
      </c>
      <c r="AX32" s="49" t="str">
        <f t="shared" si="22"/>
        <v/>
      </c>
      <c r="AY32" s="49" t="str">
        <f t="shared" si="23"/>
        <v/>
      </c>
      <c r="AZ32" s="49" t="str">
        <f t="shared" si="24"/>
        <v/>
      </c>
      <c r="BA32" s="49" t="str">
        <f t="shared" si="25"/>
        <v/>
      </c>
      <c r="BB32" s="49" t="str">
        <f t="shared" si="26"/>
        <v/>
      </c>
      <c r="BC32" s="49" t="str">
        <f t="shared" si="27"/>
        <v/>
      </c>
      <c r="BD32" s="49" t="str">
        <f t="shared" si="28"/>
        <v/>
      </c>
      <c r="BE32" s="49" t="str">
        <f t="shared" si="29"/>
        <v/>
      </c>
      <c r="BF32" s="49" t="str">
        <f t="shared" si="30"/>
        <v/>
      </c>
    </row>
    <row r="33" spans="1:58" ht="20.149999999999999" customHeight="1" x14ac:dyDescent="0.2">
      <c r="A33" s="38">
        <v>30</v>
      </c>
      <c r="B33" s="5">
        <f t="shared" si="31"/>
        <v>0</v>
      </c>
      <c r="C33" s="51"/>
      <c r="D33" s="6"/>
      <c r="E33" s="6"/>
      <c r="F33" s="157"/>
      <c r="G33" s="7"/>
      <c r="H33" s="3"/>
      <c r="I33" s="182"/>
      <c r="J33" s="183"/>
      <c r="K33" s="183"/>
      <c r="L33" s="183"/>
      <c r="M33" s="183"/>
      <c r="N33" s="183"/>
      <c r="O33" s="183"/>
      <c r="P33" s="183"/>
      <c r="Q33" s="183"/>
      <c r="R33" s="184"/>
      <c r="S33" s="38" t="str">
        <f>IF(AD33&lt;&gt;"",MAX(S$2:S32)+1,"")</f>
        <v/>
      </c>
      <c r="T33" s="38" t="str">
        <f>IF(AF33&lt;&gt;"",MAX(T$2:T32)+1,"")</f>
        <v/>
      </c>
      <c r="U33" s="38" t="str">
        <f>IF(AI33&lt;&gt;"",MAX(U$2:U32)+1,"")</f>
        <v/>
      </c>
      <c r="V33" s="38" t="str">
        <f>IF(AL33&lt;&gt;"",MAX(V$2:V32)+1,"")</f>
        <v/>
      </c>
      <c r="W33" s="38" t="str">
        <f>IF(AO33&lt;&gt;"",MAX(W$2:W32)+1,"")</f>
        <v/>
      </c>
      <c r="X33" s="38" t="str">
        <f>IF(AR33&lt;&gt;"",MAX(X$2:X32)+1,"")</f>
        <v/>
      </c>
      <c r="Y33" s="38" t="str">
        <f>IF(AU33&lt;&gt;"",MAX(Y$2:Y32)+1,"")</f>
        <v/>
      </c>
      <c r="Z33" s="38" t="str">
        <f>IF(AX33&lt;&gt;"",MAX(Z$2:Z32)+1,"")</f>
        <v/>
      </c>
      <c r="AA33" s="38" t="str">
        <f>IF(BA33&lt;&gt;"",MAX(AA$2:AA32)+1,"")</f>
        <v/>
      </c>
      <c r="AB33" s="38" t="str">
        <f>IF(BD33&lt;&gt;"",MAX(AB$2:AB32)+1,"")</f>
        <v/>
      </c>
      <c r="AC33" s="49" t="str">
        <f t="shared" si="1"/>
        <v/>
      </c>
      <c r="AD33" s="49" t="str">
        <f t="shared" si="2"/>
        <v/>
      </c>
      <c r="AE33" s="49" t="str">
        <f t="shared" si="3"/>
        <v/>
      </c>
      <c r="AF33" s="49" t="str">
        <f t="shared" si="4"/>
        <v/>
      </c>
      <c r="AG33" s="49" t="str">
        <f t="shared" si="5"/>
        <v/>
      </c>
      <c r="AH33" s="49" t="str">
        <f t="shared" si="6"/>
        <v/>
      </c>
      <c r="AI33" s="49" t="str">
        <f t="shared" si="7"/>
        <v/>
      </c>
      <c r="AJ33" s="49" t="str">
        <f t="shared" si="8"/>
        <v/>
      </c>
      <c r="AK33" s="49" t="str">
        <f t="shared" si="9"/>
        <v/>
      </c>
      <c r="AL33" s="49" t="str">
        <f t="shared" si="10"/>
        <v/>
      </c>
      <c r="AM33" s="49" t="str">
        <f t="shared" si="11"/>
        <v/>
      </c>
      <c r="AN33" s="49" t="str">
        <f t="shared" si="12"/>
        <v/>
      </c>
      <c r="AO33" s="49" t="str">
        <f t="shared" si="13"/>
        <v/>
      </c>
      <c r="AP33" s="49" t="str">
        <f t="shared" si="14"/>
        <v/>
      </c>
      <c r="AQ33" s="49" t="str">
        <f t="shared" si="15"/>
        <v/>
      </c>
      <c r="AR33" s="49" t="str">
        <f t="shared" si="16"/>
        <v/>
      </c>
      <c r="AS33" s="49" t="str">
        <f t="shared" si="17"/>
        <v/>
      </c>
      <c r="AT33" s="49" t="str">
        <f t="shared" si="18"/>
        <v/>
      </c>
      <c r="AU33" s="49" t="str">
        <f t="shared" si="19"/>
        <v/>
      </c>
      <c r="AV33" s="49" t="str">
        <f t="shared" si="20"/>
        <v/>
      </c>
      <c r="AW33" s="49" t="str">
        <f t="shared" si="21"/>
        <v/>
      </c>
      <c r="AX33" s="49" t="str">
        <f t="shared" si="22"/>
        <v/>
      </c>
      <c r="AY33" s="49" t="str">
        <f t="shared" si="23"/>
        <v/>
      </c>
      <c r="AZ33" s="49" t="str">
        <f t="shared" si="24"/>
        <v/>
      </c>
      <c r="BA33" s="49" t="str">
        <f t="shared" si="25"/>
        <v/>
      </c>
      <c r="BB33" s="49" t="str">
        <f t="shared" si="26"/>
        <v/>
      </c>
      <c r="BC33" s="49" t="str">
        <f t="shared" si="27"/>
        <v/>
      </c>
      <c r="BD33" s="49" t="str">
        <f t="shared" si="28"/>
        <v/>
      </c>
      <c r="BE33" s="49" t="str">
        <f t="shared" si="29"/>
        <v/>
      </c>
      <c r="BF33" s="49" t="str">
        <f t="shared" si="30"/>
        <v/>
      </c>
    </row>
    <row r="34" spans="1:58" ht="20.149999999999999" customHeight="1" x14ac:dyDescent="0.2">
      <c r="A34" s="38">
        <v>31</v>
      </c>
      <c r="B34" s="5">
        <f t="shared" si="31"/>
        <v>0</v>
      </c>
      <c r="C34" s="51"/>
      <c r="D34" s="6"/>
      <c r="E34" s="6"/>
      <c r="F34" s="156"/>
      <c r="G34" s="7"/>
      <c r="H34" s="3"/>
      <c r="I34" s="182"/>
      <c r="J34" s="183"/>
      <c r="K34" s="183"/>
      <c r="L34" s="183"/>
      <c r="M34" s="183"/>
      <c r="N34" s="183"/>
      <c r="O34" s="183"/>
      <c r="P34" s="183"/>
      <c r="Q34" s="183"/>
      <c r="R34" s="184"/>
      <c r="S34" s="38" t="str">
        <f>IF(AD34&lt;&gt;"",MAX(S$2:S33)+1,"")</f>
        <v/>
      </c>
      <c r="T34" s="38" t="str">
        <f>IF(AF34&lt;&gt;"",MAX(T$2:T33)+1,"")</f>
        <v/>
      </c>
      <c r="U34" s="38" t="str">
        <f>IF(AI34&lt;&gt;"",MAX(U$2:U33)+1,"")</f>
        <v/>
      </c>
      <c r="V34" s="38" t="str">
        <f>IF(AL34&lt;&gt;"",MAX(V$2:V33)+1,"")</f>
        <v/>
      </c>
      <c r="W34" s="38" t="str">
        <f>IF(AO34&lt;&gt;"",MAX(W$2:W33)+1,"")</f>
        <v/>
      </c>
      <c r="X34" s="38" t="str">
        <f>IF(AR34&lt;&gt;"",MAX(X$2:X33)+1,"")</f>
        <v/>
      </c>
      <c r="Y34" s="38" t="str">
        <f>IF(AU34&lt;&gt;"",MAX(Y$2:Y33)+1,"")</f>
        <v/>
      </c>
      <c r="Z34" s="38" t="str">
        <f>IF(AX34&lt;&gt;"",MAX(Z$2:Z33)+1,"")</f>
        <v/>
      </c>
      <c r="AA34" s="38" t="str">
        <f>IF(BA34&lt;&gt;"",MAX(AA$2:AA33)+1,"")</f>
        <v/>
      </c>
      <c r="AB34" s="38" t="str">
        <f>IF(BD34&lt;&gt;"",MAX(AB$2:AB33)+1,"")</f>
        <v/>
      </c>
      <c r="AC34" s="49" t="str">
        <f t="shared" si="1"/>
        <v/>
      </c>
      <c r="AD34" s="49" t="str">
        <f t="shared" si="2"/>
        <v/>
      </c>
      <c r="AE34" s="49" t="str">
        <f t="shared" si="3"/>
        <v/>
      </c>
      <c r="AF34" s="49" t="str">
        <f t="shared" si="4"/>
        <v/>
      </c>
      <c r="AG34" s="49" t="str">
        <f t="shared" si="5"/>
        <v/>
      </c>
      <c r="AH34" s="49" t="str">
        <f t="shared" si="6"/>
        <v/>
      </c>
      <c r="AI34" s="49" t="str">
        <f t="shared" si="7"/>
        <v/>
      </c>
      <c r="AJ34" s="49" t="str">
        <f t="shared" si="8"/>
        <v/>
      </c>
      <c r="AK34" s="49" t="str">
        <f t="shared" si="9"/>
        <v/>
      </c>
      <c r="AL34" s="49" t="str">
        <f t="shared" si="10"/>
        <v/>
      </c>
      <c r="AM34" s="49" t="str">
        <f t="shared" si="11"/>
        <v/>
      </c>
      <c r="AN34" s="49" t="str">
        <f t="shared" si="12"/>
        <v/>
      </c>
      <c r="AO34" s="49" t="str">
        <f t="shared" si="13"/>
        <v/>
      </c>
      <c r="AP34" s="49" t="str">
        <f t="shared" si="14"/>
        <v/>
      </c>
      <c r="AQ34" s="49" t="str">
        <f t="shared" si="15"/>
        <v/>
      </c>
      <c r="AR34" s="49" t="str">
        <f t="shared" si="16"/>
        <v/>
      </c>
      <c r="AS34" s="49" t="str">
        <f t="shared" si="17"/>
        <v/>
      </c>
      <c r="AT34" s="49" t="str">
        <f t="shared" si="18"/>
        <v/>
      </c>
      <c r="AU34" s="49" t="str">
        <f t="shared" si="19"/>
        <v/>
      </c>
      <c r="AV34" s="49" t="str">
        <f t="shared" si="20"/>
        <v/>
      </c>
      <c r="AW34" s="49" t="str">
        <f t="shared" si="21"/>
        <v/>
      </c>
      <c r="AX34" s="49" t="str">
        <f t="shared" si="22"/>
        <v/>
      </c>
      <c r="AY34" s="49" t="str">
        <f t="shared" si="23"/>
        <v/>
      </c>
      <c r="AZ34" s="49" t="str">
        <f t="shared" si="24"/>
        <v/>
      </c>
      <c r="BA34" s="49" t="str">
        <f t="shared" si="25"/>
        <v/>
      </c>
      <c r="BB34" s="49" t="str">
        <f t="shared" si="26"/>
        <v/>
      </c>
      <c r="BC34" s="49" t="str">
        <f t="shared" si="27"/>
        <v/>
      </c>
      <c r="BD34" s="49" t="str">
        <f t="shared" si="28"/>
        <v/>
      </c>
      <c r="BE34" s="49" t="str">
        <f t="shared" si="29"/>
        <v/>
      </c>
      <c r="BF34" s="49" t="str">
        <f t="shared" si="30"/>
        <v/>
      </c>
    </row>
    <row r="35" spans="1:58" ht="20.149999999999999" customHeight="1" x14ac:dyDescent="0.2">
      <c r="A35" s="38">
        <v>32</v>
      </c>
      <c r="B35" s="5">
        <f t="shared" si="31"/>
        <v>0</v>
      </c>
      <c r="C35" s="51"/>
      <c r="D35" s="6"/>
      <c r="E35" s="6"/>
      <c r="F35" s="157"/>
      <c r="G35" s="7"/>
      <c r="H35" s="3"/>
      <c r="I35" s="182"/>
      <c r="J35" s="183"/>
      <c r="K35" s="183"/>
      <c r="L35" s="183"/>
      <c r="M35" s="183"/>
      <c r="N35" s="183"/>
      <c r="O35" s="183"/>
      <c r="P35" s="183"/>
      <c r="Q35" s="183"/>
      <c r="R35" s="184"/>
      <c r="S35" s="38" t="str">
        <f>IF(AD35&lt;&gt;"",MAX(S$2:S34)+1,"")</f>
        <v/>
      </c>
      <c r="T35" s="38" t="str">
        <f>IF(AF35&lt;&gt;"",MAX(T$2:T34)+1,"")</f>
        <v/>
      </c>
      <c r="U35" s="38" t="str">
        <f>IF(AI35&lt;&gt;"",MAX(U$2:U34)+1,"")</f>
        <v/>
      </c>
      <c r="V35" s="38" t="str">
        <f>IF(AL35&lt;&gt;"",MAX(V$2:V34)+1,"")</f>
        <v/>
      </c>
      <c r="W35" s="38" t="str">
        <f>IF(AO35&lt;&gt;"",MAX(W$2:W34)+1,"")</f>
        <v/>
      </c>
      <c r="X35" s="38" t="str">
        <f>IF(AR35&lt;&gt;"",MAX(X$2:X34)+1,"")</f>
        <v/>
      </c>
      <c r="Y35" s="38" t="str">
        <f>IF(AU35&lt;&gt;"",MAX(Y$2:Y34)+1,"")</f>
        <v/>
      </c>
      <c r="Z35" s="38" t="str">
        <f>IF(AX35&lt;&gt;"",MAX(Z$2:Z34)+1,"")</f>
        <v/>
      </c>
      <c r="AA35" s="38" t="str">
        <f>IF(BA35&lt;&gt;"",MAX(AA$2:AA34)+1,"")</f>
        <v/>
      </c>
      <c r="AB35" s="38" t="str">
        <f>IF(BD35&lt;&gt;"",MAX(AB$2:AB34)+1,"")</f>
        <v/>
      </c>
      <c r="AC35" s="49" t="str">
        <f t="shared" si="1"/>
        <v/>
      </c>
      <c r="AD35" s="49" t="str">
        <f t="shared" si="2"/>
        <v/>
      </c>
      <c r="AE35" s="49" t="str">
        <f t="shared" si="3"/>
        <v/>
      </c>
      <c r="AF35" s="49" t="str">
        <f t="shared" si="4"/>
        <v/>
      </c>
      <c r="AG35" s="49" t="str">
        <f t="shared" si="5"/>
        <v/>
      </c>
      <c r="AH35" s="49" t="str">
        <f t="shared" si="6"/>
        <v/>
      </c>
      <c r="AI35" s="49" t="str">
        <f t="shared" si="7"/>
        <v/>
      </c>
      <c r="AJ35" s="49" t="str">
        <f t="shared" si="8"/>
        <v/>
      </c>
      <c r="AK35" s="49" t="str">
        <f t="shared" si="9"/>
        <v/>
      </c>
      <c r="AL35" s="49" t="str">
        <f t="shared" si="10"/>
        <v/>
      </c>
      <c r="AM35" s="49" t="str">
        <f t="shared" si="11"/>
        <v/>
      </c>
      <c r="AN35" s="49" t="str">
        <f t="shared" si="12"/>
        <v/>
      </c>
      <c r="AO35" s="49" t="str">
        <f t="shared" si="13"/>
        <v/>
      </c>
      <c r="AP35" s="49" t="str">
        <f t="shared" si="14"/>
        <v/>
      </c>
      <c r="AQ35" s="49" t="str">
        <f t="shared" si="15"/>
        <v/>
      </c>
      <c r="AR35" s="49" t="str">
        <f t="shared" si="16"/>
        <v/>
      </c>
      <c r="AS35" s="49" t="str">
        <f t="shared" si="17"/>
        <v/>
      </c>
      <c r="AT35" s="49" t="str">
        <f t="shared" si="18"/>
        <v/>
      </c>
      <c r="AU35" s="49" t="str">
        <f t="shared" si="19"/>
        <v/>
      </c>
      <c r="AV35" s="49" t="str">
        <f t="shared" si="20"/>
        <v/>
      </c>
      <c r="AW35" s="49" t="str">
        <f t="shared" si="21"/>
        <v/>
      </c>
      <c r="AX35" s="49" t="str">
        <f t="shared" si="22"/>
        <v/>
      </c>
      <c r="AY35" s="49" t="str">
        <f t="shared" si="23"/>
        <v/>
      </c>
      <c r="AZ35" s="49" t="str">
        <f t="shared" si="24"/>
        <v/>
      </c>
      <c r="BA35" s="49" t="str">
        <f t="shared" si="25"/>
        <v/>
      </c>
      <c r="BB35" s="49" t="str">
        <f t="shared" si="26"/>
        <v/>
      </c>
      <c r="BC35" s="49" t="str">
        <f t="shared" si="27"/>
        <v/>
      </c>
      <c r="BD35" s="49" t="str">
        <f t="shared" si="28"/>
        <v/>
      </c>
      <c r="BE35" s="49" t="str">
        <f t="shared" si="29"/>
        <v/>
      </c>
      <c r="BF35" s="49" t="str">
        <f t="shared" si="30"/>
        <v/>
      </c>
    </row>
    <row r="36" spans="1:58" ht="20.149999999999999" customHeight="1" x14ac:dyDescent="0.2">
      <c r="A36" s="38">
        <v>33</v>
      </c>
      <c r="B36" s="5">
        <f t="shared" si="31"/>
        <v>0</v>
      </c>
      <c r="C36" s="51"/>
      <c r="D36" s="6"/>
      <c r="E36" s="6"/>
      <c r="F36" s="156"/>
      <c r="G36" s="7"/>
      <c r="H36" s="3"/>
      <c r="I36" s="182"/>
      <c r="J36" s="183"/>
      <c r="K36" s="183"/>
      <c r="L36" s="183"/>
      <c r="M36" s="183"/>
      <c r="N36" s="183"/>
      <c r="O36" s="183"/>
      <c r="P36" s="183"/>
      <c r="Q36" s="183"/>
      <c r="R36" s="184"/>
      <c r="S36" s="38" t="str">
        <f>IF(AD36&lt;&gt;"",MAX(S$2:S35)+1,"")</f>
        <v/>
      </c>
      <c r="T36" s="38" t="str">
        <f>IF(AF36&lt;&gt;"",MAX(T$2:T35)+1,"")</f>
        <v/>
      </c>
      <c r="U36" s="38" t="str">
        <f>IF(AI36&lt;&gt;"",MAX(U$2:U35)+1,"")</f>
        <v/>
      </c>
      <c r="V36" s="38" t="str">
        <f>IF(AL36&lt;&gt;"",MAX(V$2:V35)+1,"")</f>
        <v/>
      </c>
      <c r="W36" s="38" t="str">
        <f>IF(AO36&lt;&gt;"",MAX(W$2:W35)+1,"")</f>
        <v/>
      </c>
      <c r="X36" s="38" t="str">
        <f>IF(AR36&lt;&gt;"",MAX(X$2:X35)+1,"")</f>
        <v/>
      </c>
      <c r="Y36" s="38" t="str">
        <f>IF(AU36&lt;&gt;"",MAX(Y$2:Y35)+1,"")</f>
        <v/>
      </c>
      <c r="Z36" s="38" t="str">
        <f>IF(AX36&lt;&gt;"",MAX(Z$2:Z35)+1,"")</f>
        <v/>
      </c>
      <c r="AA36" s="38" t="str">
        <f>IF(BA36&lt;&gt;"",MAX(AA$2:AA35)+1,"")</f>
        <v/>
      </c>
      <c r="AB36" s="38" t="str">
        <f>IF(BD36&lt;&gt;"",MAX(AB$2:AB35)+1,"")</f>
        <v/>
      </c>
      <c r="AC36" s="49" t="str">
        <f t="shared" si="1"/>
        <v/>
      </c>
      <c r="AD36" s="49" t="str">
        <f t="shared" si="2"/>
        <v/>
      </c>
      <c r="AE36" s="49" t="str">
        <f t="shared" si="3"/>
        <v/>
      </c>
      <c r="AF36" s="49" t="str">
        <f t="shared" si="4"/>
        <v/>
      </c>
      <c r="AG36" s="49" t="str">
        <f t="shared" si="5"/>
        <v/>
      </c>
      <c r="AH36" s="49" t="str">
        <f t="shared" si="6"/>
        <v/>
      </c>
      <c r="AI36" s="49" t="str">
        <f t="shared" si="7"/>
        <v/>
      </c>
      <c r="AJ36" s="49" t="str">
        <f t="shared" si="8"/>
        <v/>
      </c>
      <c r="AK36" s="49" t="str">
        <f t="shared" si="9"/>
        <v/>
      </c>
      <c r="AL36" s="49" t="str">
        <f t="shared" si="10"/>
        <v/>
      </c>
      <c r="AM36" s="49" t="str">
        <f t="shared" si="11"/>
        <v/>
      </c>
      <c r="AN36" s="49" t="str">
        <f t="shared" si="12"/>
        <v/>
      </c>
      <c r="AO36" s="49" t="str">
        <f t="shared" si="13"/>
        <v/>
      </c>
      <c r="AP36" s="49" t="str">
        <f t="shared" si="14"/>
        <v/>
      </c>
      <c r="AQ36" s="49" t="str">
        <f t="shared" si="15"/>
        <v/>
      </c>
      <c r="AR36" s="49" t="str">
        <f t="shared" si="16"/>
        <v/>
      </c>
      <c r="AS36" s="49" t="str">
        <f t="shared" si="17"/>
        <v/>
      </c>
      <c r="AT36" s="49" t="str">
        <f t="shared" si="18"/>
        <v/>
      </c>
      <c r="AU36" s="49" t="str">
        <f t="shared" si="19"/>
        <v/>
      </c>
      <c r="AV36" s="49" t="str">
        <f t="shared" si="20"/>
        <v/>
      </c>
      <c r="AW36" s="49" t="str">
        <f t="shared" si="21"/>
        <v/>
      </c>
      <c r="AX36" s="49" t="str">
        <f t="shared" si="22"/>
        <v/>
      </c>
      <c r="AY36" s="49" t="str">
        <f t="shared" si="23"/>
        <v/>
      </c>
      <c r="AZ36" s="49" t="str">
        <f t="shared" si="24"/>
        <v/>
      </c>
      <c r="BA36" s="49" t="str">
        <f t="shared" si="25"/>
        <v/>
      </c>
      <c r="BB36" s="49" t="str">
        <f t="shared" si="26"/>
        <v/>
      </c>
      <c r="BC36" s="49" t="str">
        <f t="shared" si="27"/>
        <v/>
      </c>
      <c r="BD36" s="49" t="str">
        <f t="shared" si="28"/>
        <v/>
      </c>
      <c r="BE36" s="49" t="str">
        <f t="shared" si="29"/>
        <v/>
      </c>
      <c r="BF36" s="49" t="str">
        <f t="shared" si="30"/>
        <v/>
      </c>
    </row>
    <row r="37" spans="1:58" ht="20.149999999999999" customHeight="1" x14ac:dyDescent="0.2">
      <c r="A37" s="38">
        <v>34</v>
      </c>
      <c r="B37" s="5">
        <f t="shared" si="31"/>
        <v>0</v>
      </c>
      <c r="C37" s="51"/>
      <c r="D37" s="6"/>
      <c r="E37" s="6"/>
      <c r="F37" s="157"/>
      <c r="G37" s="7"/>
      <c r="H37" s="3"/>
      <c r="I37" s="182"/>
      <c r="J37" s="183"/>
      <c r="K37" s="183"/>
      <c r="L37" s="183"/>
      <c r="M37" s="183"/>
      <c r="N37" s="183"/>
      <c r="O37" s="183"/>
      <c r="P37" s="183"/>
      <c r="Q37" s="183"/>
      <c r="R37" s="184"/>
      <c r="S37" s="38" t="str">
        <f>IF(AD37&lt;&gt;"",MAX(S$2:S36)+1,"")</f>
        <v/>
      </c>
      <c r="T37" s="38" t="str">
        <f>IF(AF37&lt;&gt;"",MAX(T$2:T36)+1,"")</f>
        <v/>
      </c>
      <c r="U37" s="38" t="str">
        <f>IF(AI37&lt;&gt;"",MAX(U$2:U36)+1,"")</f>
        <v/>
      </c>
      <c r="V37" s="38" t="str">
        <f>IF(AL37&lt;&gt;"",MAX(V$2:V36)+1,"")</f>
        <v/>
      </c>
      <c r="W37" s="38" t="str">
        <f>IF(AO37&lt;&gt;"",MAX(W$2:W36)+1,"")</f>
        <v/>
      </c>
      <c r="X37" s="38" t="str">
        <f>IF(AR37&lt;&gt;"",MAX(X$2:X36)+1,"")</f>
        <v/>
      </c>
      <c r="Y37" s="38" t="str">
        <f>IF(AU37&lt;&gt;"",MAX(Y$2:Y36)+1,"")</f>
        <v/>
      </c>
      <c r="Z37" s="38" t="str">
        <f>IF(AX37&lt;&gt;"",MAX(Z$2:Z36)+1,"")</f>
        <v/>
      </c>
      <c r="AA37" s="38" t="str">
        <f>IF(BA37&lt;&gt;"",MAX(AA$2:AA36)+1,"")</f>
        <v/>
      </c>
      <c r="AB37" s="38" t="str">
        <f>IF(BD37&lt;&gt;"",MAX(AB$2:AB36)+1,"")</f>
        <v/>
      </c>
      <c r="AC37" s="49" t="str">
        <f t="shared" si="1"/>
        <v/>
      </c>
      <c r="AD37" s="49" t="str">
        <f t="shared" si="2"/>
        <v/>
      </c>
      <c r="AE37" s="49" t="str">
        <f t="shared" si="3"/>
        <v/>
      </c>
      <c r="AF37" s="49" t="str">
        <f t="shared" si="4"/>
        <v/>
      </c>
      <c r="AG37" s="49" t="str">
        <f t="shared" si="5"/>
        <v/>
      </c>
      <c r="AH37" s="49" t="str">
        <f t="shared" si="6"/>
        <v/>
      </c>
      <c r="AI37" s="49" t="str">
        <f t="shared" si="7"/>
        <v/>
      </c>
      <c r="AJ37" s="49" t="str">
        <f t="shared" si="8"/>
        <v/>
      </c>
      <c r="AK37" s="49" t="str">
        <f t="shared" si="9"/>
        <v/>
      </c>
      <c r="AL37" s="49" t="str">
        <f t="shared" si="10"/>
        <v/>
      </c>
      <c r="AM37" s="49" t="str">
        <f t="shared" si="11"/>
        <v/>
      </c>
      <c r="AN37" s="49" t="str">
        <f t="shared" si="12"/>
        <v/>
      </c>
      <c r="AO37" s="49" t="str">
        <f t="shared" si="13"/>
        <v/>
      </c>
      <c r="AP37" s="49" t="str">
        <f t="shared" si="14"/>
        <v/>
      </c>
      <c r="AQ37" s="49" t="str">
        <f t="shared" si="15"/>
        <v/>
      </c>
      <c r="AR37" s="49" t="str">
        <f t="shared" si="16"/>
        <v/>
      </c>
      <c r="AS37" s="49" t="str">
        <f t="shared" si="17"/>
        <v/>
      </c>
      <c r="AT37" s="49" t="str">
        <f t="shared" si="18"/>
        <v/>
      </c>
      <c r="AU37" s="49" t="str">
        <f t="shared" si="19"/>
        <v/>
      </c>
      <c r="AV37" s="49" t="str">
        <f t="shared" si="20"/>
        <v/>
      </c>
      <c r="AW37" s="49" t="str">
        <f t="shared" si="21"/>
        <v/>
      </c>
      <c r="AX37" s="49" t="str">
        <f t="shared" si="22"/>
        <v/>
      </c>
      <c r="AY37" s="49" t="str">
        <f t="shared" si="23"/>
        <v/>
      </c>
      <c r="AZ37" s="49" t="str">
        <f t="shared" si="24"/>
        <v/>
      </c>
      <c r="BA37" s="49" t="str">
        <f t="shared" si="25"/>
        <v/>
      </c>
      <c r="BB37" s="49" t="str">
        <f t="shared" si="26"/>
        <v/>
      </c>
      <c r="BC37" s="49" t="str">
        <f t="shared" si="27"/>
        <v/>
      </c>
      <c r="BD37" s="49" t="str">
        <f t="shared" si="28"/>
        <v/>
      </c>
      <c r="BE37" s="49" t="str">
        <f t="shared" si="29"/>
        <v/>
      </c>
      <c r="BF37" s="49" t="str">
        <f t="shared" si="30"/>
        <v/>
      </c>
    </row>
    <row r="38" spans="1:58" ht="20.5" customHeight="1" x14ac:dyDescent="0.2">
      <c r="A38" s="38">
        <v>35</v>
      </c>
      <c r="B38" s="5">
        <f t="shared" si="31"/>
        <v>0</v>
      </c>
      <c r="C38" s="51"/>
      <c r="D38" s="6"/>
      <c r="E38" s="6"/>
      <c r="F38" s="156"/>
      <c r="G38" s="7"/>
      <c r="H38" s="3"/>
      <c r="I38" s="182"/>
      <c r="J38" s="183"/>
      <c r="K38" s="183"/>
      <c r="L38" s="183"/>
      <c r="M38" s="183"/>
      <c r="N38" s="183"/>
      <c r="O38" s="183"/>
      <c r="P38" s="183"/>
      <c r="Q38" s="183"/>
      <c r="R38" s="184"/>
      <c r="S38" s="38" t="str">
        <f>IF(AD38&lt;&gt;"",MAX(S$2:S37)+1,"")</f>
        <v/>
      </c>
      <c r="T38" s="38" t="str">
        <f>IF(AF38&lt;&gt;"",MAX(T$2:T37)+1,"")</f>
        <v/>
      </c>
      <c r="U38" s="38" t="str">
        <f>IF(AI38&lt;&gt;"",MAX(U$2:U37)+1,"")</f>
        <v/>
      </c>
      <c r="V38" s="38" t="str">
        <f>IF(AL38&lt;&gt;"",MAX(V$2:V37)+1,"")</f>
        <v/>
      </c>
      <c r="W38" s="38" t="str">
        <f>IF(AO38&lt;&gt;"",MAX(W$2:W37)+1,"")</f>
        <v/>
      </c>
      <c r="X38" s="38" t="str">
        <f>IF(AR38&lt;&gt;"",MAX(X$2:X37)+1,"")</f>
        <v/>
      </c>
      <c r="Y38" s="38" t="str">
        <f>IF(AU38&lt;&gt;"",MAX(Y$2:Y37)+1,"")</f>
        <v/>
      </c>
      <c r="Z38" s="38" t="str">
        <f>IF(AX38&lt;&gt;"",MAX(Z$2:Z37)+1,"")</f>
        <v/>
      </c>
      <c r="AA38" s="38" t="str">
        <f>IF(BA38&lt;&gt;"",MAX(AA$2:AA37)+1,"")</f>
        <v/>
      </c>
      <c r="AB38" s="38" t="str">
        <f>IF(BD38&lt;&gt;"",MAX(AB$2:AB37)+1,"")</f>
        <v/>
      </c>
      <c r="AC38" s="49" t="str">
        <f t="shared" si="1"/>
        <v/>
      </c>
      <c r="AD38" s="49" t="str">
        <f t="shared" si="2"/>
        <v/>
      </c>
      <c r="AE38" s="49" t="str">
        <f t="shared" si="3"/>
        <v/>
      </c>
      <c r="AF38" s="49" t="str">
        <f t="shared" si="4"/>
        <v/>
      </c>
      <c r="AG38" s="49" t="str">
        <f t="shared" si="5"/>
        <v/>
      </c>
      <c r="AH38" s="49" t="str">
        <f t="shared" si="6"/>
        <v/>
      </c>
      <c r="AI38" s="49" t="str">
        <f t="shared" si="7"/>
        <v/>
      </c>
      <c r="AJ38" s="49" t="str">
        <f t="shared" si="8"/>
        <v/>
      </c>
      <c r="AK38" s="49" t="str">
        <f t="shared" si="9"/>
        <v/>
      </c>
      <c r="AL38" s="49" t="str">
        <f t="shared" si="10"/>
        <v/>
      </c>
      <c r="AM38" s="49" t="str">
        <f t="shared" si="11"/>
        <v/>
      </c>
      <c r="AN38" s="49" t="str">
        <f t="shared" si="12"/>
        <v/>
      </c>
      <c r="AO38" s="49" t="str">
        <f t="shared" si="13"/>
        <v/>
      </c>
      <c r="AP38" s="49" t="str">
        <f t="shared" si="14"/>
        <v/>
      </c>
      <c r="AQ38" s="49" t="str">
        <f t="shared" si="15"/>
        <v/>
      </c>
      <c r="AR38" s="49" t="str">
        <f t="shared" si="16"/>
        <v/>
      </c>
      <c r="AS38" s="49" t="str">
        <f t="shared" si="17"/>
        <v/>
      </c>
      <c r="AT38" s="49" t="str">
        <f t="shared" si="18"/>
        <v/>
      </c>
      <c r="AU38" s="49" t="str">
        <f t="shared" si="19"/>
        <v/>
      </c>
      <c r="AV38" s="49" t="str">
        <f t="shared" si="20"/>
        <v/>
      </c>
      <c r="AW38" s="49" t="str">
        <f t="shared" si="21"/>
        <v/>
      </c>
      <c r="AX38" s="49" t="str">
        <f t="shared" si="22"/>
        <v/>
      </c>
      <c r="AY38" s="49" t="str">
        <f t="shared" si="23"/>
        <v/>
      </c>
      <c r="AZ38" s="49" t="str">
        <f t="shared" si="24"/>
        <v/>
      </c>
      <c r="BA38" s="49" t="str">
        <f t="shared" si="25"/>
        <v/>
      </c>
      <c r="BB38" s="49" t="str">
        <f t="shared" si="26"/>
        <v/>
      </c>
      <c r="BC38" s="49" t="str">
        <f t="shared" si="27"/>
        <v/>
      </c>
      <c r="BD38" s="49" t="str">
        <f t="shared" si="28"/>
        <v/>
      </c>
      <c r="BE38" s="49" t="str">
        <f t="shared" si="29"/>
        <v/>
      </c>
      <c r="BF38" s="49" t="str">
        <f t="shared" si="30"/>
        <v/>
      </c>
    </row>
    <row r="39" spans="1:58" ht="20.149999999999999" customHeight="1" x14ac:dyDescent="0.2">
      <c r="A39" s="38">
        <v>36</v>
      </c>
      <c r="B39" s="5">
        <f t="shared" si="31"/>
        <v>0</v>
      </c>
      <c r="C39" s="51"/>
      <c r="D39" s="6"/>
      <c r="E39" s="6"/>
      <c r="F39" s="157"/>
      <c r="G39" s="7"/>
      <c r="H39" s="4"/>
      <c r="I39" s="182"/>
      <c r="J39" s="183"/>
      <c r="K39" s="183"/>
      <c r="L39" s="183"/>
      <c r="M39" s="183"/>
      <c r="N39" s="183"/>
      <c r="O39" s="183"/>
      <c r="P39" s="183"/>
      <c r="Q39" s="183"/>
      <c r="R39" s="184"/>
      <c r="S39" s="38" t="str">
        <f>IF(AD39&lt;&gt;"",MAX(S$2:S38)+1,"")</f>
        <v/>
      </c>
      <c r="T39" s="38" t="str">
        <f>IF(AF39&lt;&gt;"",MAX(T$2:T38)+1,"")</f>
        <v/>
      </c>
      <c r="U39" s="38" t="str">
        <f>IF(AI39&lt;&gt;"",MAX(U$2:U38)+1,"")</f>
        <v/>
      </c>
      <c r="V39" s="38" t="str">
        <f>IF(AL39&lt;&gt;"",MAX(V$2:V38)+1,"")</f>
        <v/>
      </c>
      <c r="W39" s="38" t="str">
        <f>IF(AO39&lt;&gt;"",MAX(W$2:W38)+1,"")</f>
        <v/>
      </c>
      <c r="X39" s="38" t="str">
        <f>IF(AR39&lt;&gt;"",MAX(X$2:X38)+1,"")</f>
        <v/>
      </c>
      <c r="Y39" s="38" t="str">
        <f>IF(AU39&lt;&gt;"",MAX(Y$2:Y38)+1,"")</f>
        <v/>
      </c>
      <c r="Z39" s="38" t="str">
        <f>IF(AX39&lt;&gt;"",MAX(Z$2:Z38)+1,"")</f>
        <v/>
      </c>
      <c r="AA39" s="38" t="str">
        <f>IF(BA39&lt;&gt;"",MAX(AA$2:AA38)+1,"")</f>
        <v/>
      </c>
      <c r="AB39" s="38" t="str">
        <f>IF(BD39&lt;&gt;"",MAX(AB$2:AB38)+1,"")</f>
        <v/>
      </c>
      <c r="AC39" s="49" t="str">
        <f t="shared" si="1"/>
        <v/>
      </c>
      <c r="AD39" s="49" t="str">
        <f t="shared" si="2"/>
        <v/>
      </c>
      <c r="AE39" s="49" t="str">
        <f t="shared" si="3"/>
        <v/>
      </c>
      <c r="AF39" s="49" t="str">
        <f t="shared" si="4"/>
        <v/>
      </c>
      <c r="AG39" s="49" t="str">
        <f t="shared" si="5"/>
        <v/>
      </c>
      <c r="AH39" s="49" t="str">
        <f t="shared" si="6"/>
        <v/>
      </c>
      <c r="AI39" s="49" t="str">
        <f t="shared" si="7"/>
        <v/>
      </c>
      <c r="AJ39" s="49" t="str">
        <f t="shared" si="8"/>
        <v/>
      </c>
      <c r="AK39" s="49" t="str">
        <f t="shared" si="9"/>
        <v/>
      </c>
      <c r="AL39" s="49" t="str">
        <f t="shared" si="10"/>
        <v/>
      </c>
      <c r="AM39" s="49" t="str">
        <f t="shared" si="11"/>
        <v/>
      </c>
      <c r="AN39" s="49" t="str">
        <f t="shared" si="12"/>
        <v/>
      </c>
      <c r="AO39" s="49" t="str">
        <f t="shared" si="13"/>
        <v/>
      </c>
      <c r="AP39" s="49" t="str">
        <f t="shared" si="14"/>
        <v/>
      </c>
      <c r="AQ39" s="49" t="str">
        <f t="shared" si="15"/>
        <v/>
      </c>
      <c r="AR39" s="49" t="str">
        <f t="shared" si="16"/>
        <v/>
      </c>
      <c r="AS39" s="49" t="str">
        <f t="shared" si="17"/>
        <v/>
      </c>
      <c r="AT39" s="49" t="str">
        <f t="shared" si="18"/>
        <v/>
      </c>
      <c r="AU39" s="49" t="str">
        <f t="shared" si="19"/>
        <v/>
      </c>
      <c r="AV39" s="49" t="str">
        <f t="shared" si="20"/>
        <v/>
      </c>
      <c r="AW39" s="49" t="str">
        <f t="shared" si="21"/>
        <v/>
      </c>
      <c r="AX39" s="49" t="str">
        <f t="shared" si="22"/>
        <v/>
      </c>
      <c r="AY39" s="49" t="str">
        <f t="shared" si="23"/>
        <v/>
      </c>
      <c r="AZ39" s="49" t="str">
        <f t="shared" si="24"/>
        <v/>
      </c>
      <c r="BA39" s="49" t="str">
        <f t="shared" si="25"/>
        <v/>
      </c>
      <c r="BB39" s="49" t="str">
        <f t="shared" si="26"/>
        <v/>
      </c>
      <c r="BC39" s="49" t="str">
        <f t="shared" si="27"/>
        <v/>
      </c>
      <c r="BD39" s="49" t="str">
        <f t="shared" si="28"/>
        <v/>
      </c>
      <c r="BE39" s="49" t="str">
        <f t="shared" si="29"/>
        <v/>
      </c>
      <c r="BF39" s="49" t="str">
        <f t="shared" si="30"/>
        <v/>
      </c>
    </row>
    <row r="40" spans="1:58" ht="20.149999999999999" customHeight="1" x14ac:dyDescent="0.2">
      <c r="A40" s="38">
        <v>37</v>
      </c>
      <c r="B40" s="5">
        <f t="shared" si="31"/>
        <v>0</v>
      </c>
      <c r="C40" s="51"/>
      <c r="D40" s="6"/>
      <c r="E40" s="6"/>
      <c r="F40" s="156"/>
      <c r="G40" s="7"/>
      <c r="H40" s="4"/>
      <c r="I40" s="182"/>
      <c r="J40" s="183"/>
      <c r="K40" s="183"/>
      <c r="L40" s="183"/>
      <c r="M40" s="183"/>
      <c r="N40" s="183"/>
      <c r="O40" s="183"/>
      <c r="P40" s="183"/>
      <c r="Q40" s="183"/>
      <c r="R40" s="184"/>
      <c r="S40" s="38" t="str">
        <f>IF(AD40&lt;&gt;"",MAX(S$2:S39)+1,"")</f>
        <v/>
      </c>
      <c r="T40" s="38" t="str">
        <f>IF(AF40&lt;&gt;"",MAX(T$2:T39)+1,"")</f>
        <v/>
      </c>
      <c r="U40" s="38" t="str">
        <f>IF(AI40&lt;&gt;"",MAX(U$2:U39)+1,"")</f>
        <v/>
      </c>
      <c r="V40" s="38" t="str">
        <f>IF(AL40&lt;&gt;"",MAX(V$2:V39)+1,"")</f>
        <v/>
      </c>
      <c r="W40" s="38" t="str">
        <f>IF(AO40&lt;&gt;"",MAX(W$2:W39)+1,"")</f>
        <v/>
      </c>
      <c r="X40" s="38" t="str">
        <f>IF(AR40&lt;&gt;"",MAX(X$2:X39)+1,"")</f>
        <v/>
      </c>
      <c r="Y40" s="38" t="str">
        <f>IF(AU40&lt;&gt;"",MAX(Y$2:Y39)+1,"")</f>
        <v/>
      </c>
      <c r="Z40" s="38" t="str">
        <f>IF(AX40&lt;&gt;"",MAX(Z$2:Z39)+1,"")</f>
        <v/>
      </c>
      <c r="AA40" s="38" t="str">
        <f>IF(BA40&lt;&gt;"",MAX(AA$2:AA39)+1,"")</f>
        <v/>
      </c>
      <c r="AB40" s="38" t="str">
        <f>IF(BD40&lt;&gt;"",MAX(AB$2:AB39)+1,"")</f>
        <v/>
      </c>
      <c r="AC40" s="49" t="str">
        <f t="shared" si="1"/>
        <v/>
      </c>
      <c r="AD40" s="49" t="str">
        <f t="shared" si="2"/>
        <v/>
      </c>
      <c r="AE40" s="49" t="str">
        <f t="shared" si="3"/>
        <v/>
      </c>
      <c r="AF40" s="49" t="str">
        <f t="shared" si="4"/>
        <v/>
      </c>
      <c r="AG40" s="49" t="str">
        <f t="shared" si="5"/>
        <v/>
      </c>
      <c r="AH40" s="49" t="str">
        <f t="shared" si="6"/>
        <v/>
      </c>
      <c r="AI40" s="49" t="str">
        <f t="shared" si="7"/>
        <v/>
      </c>
      <c r="AJ40" s="49" t="str">
        <f t="shared" si="8"/>
        <v/>
      </c>
      <c r="AK40" s="49" t="str">
        <f t="shared" si="9"/>
        <v/>
      </c>
      <c r="AL40" s="49" t="str">
        <f t="shared" si="10"/>
        <v/>
      </c>
      <c r="AM40" s="49" t="str">
        <f t="shared" si="11"/>
        <v/>
      </c>
      <c r="AN40" s="49" t="str">
        <f t="shared" si="12"/>
        <v/>
      </c>
      <c r="AO40" s="49" t="str">
        <f t="shared" si="13"/>
        <v/>
      </c>
      <c r="AP40" s="49" t="str">
        <f t="shared" si="14"/>
        <v/>
      </c>
      <c r="AQ40" s="49" t="str">
        <f t="shared" si="15"/>
        <v/>
      </c>
      <c r="AR40" s="49" t="str">
        <f t="shared" si="16"/>
        <v/>
      </c>
      <c r="AS40" s="49" t="str">
        <f t="shared" si="17"/>
        <v/>
      </c>
      <c r="AT40" s="49" t="str">
        <f t="shared" si="18"/>
        <v/>
      </c>
      <c r="AU40" s="49" t="str">
        <f t="shared" si="19"/>
        <v/>
      </c>
      <c r="AV40" s="49" t="str">
        <f t="shared" si="20"/>
        <v/>
      </c>
      <c r="AW40" s="49" t="str">
        <f t="shared" si="21"/>
        <v/>
      </c>
      <c r="AX40" s="49" t="str">
        <f t="shared" si="22"/>
        <v/>
      </c>
      <c r="AY40" s="49" t="str">
        <f t="shared" si="23"/>
        <v/>
      </c>
      <c r="AZ40" s="49" t="str">
        <f t="shared" si="24"/>
        <v/>
      </c>
      <c r="BA40" s="49" t="str">
        <f t="shared" si="25"/>
        <v/>
      </c>
      <c r="BB40" s="49" t="str">
        <f t="shared" si="26"/>
        <v/>
      </c>
      <c r="BC40" s="49" t="str">
        <f t="shared" si="27"/>
        <v/>
      </c>
      <c r="BD40" s="49" t="str">
        <f t="shared" si="28"/>
        <v/>
      </c>
      <c r="BE40" s="49" t="str">
        <f t="shared" si="29"/>
        <v/>
      </c>
      <c r="BF40" s="49" t="str">
        <f t="shared" si="30"/>
        <v/>
      </c>
    </row>
    <row r="41" spans="1:58" ht="20.149999999999999" customHeight="1" x14ac:dyDescent="0.2">
      <c r="A41" s="38">
        <v>38</v>
      </c>
      <c r="B41" s="5">
        <f t="shared" si="31"/>
        <v>0</v>
      </c>
      <c r="C41" s="51"/>
      <c r="D41" s="6"/>
      <c r="E41" s="6"/>
      <c r="F41" s="157"/>
      <c r="G41" s="7"/>
      <c r="H41" s="4"/>
      <c r="I41" s="182"/>
      <c r="J41" s="183"/>
      <c r="K41" s="183"/>
      <c r="L41" s="183"/>
      <c r="M41" s="183"/>
      <c r="N41" s="183"/>
      <c r="O41" s="183"/>
      <c r="P41" s="183"/>
      <c r="Q41" s="183"/>
      <c r="R41" s="184"/>
      <c r="S41" s="38" t="str">
        <f>IF(AD41&lt;&gt;"",MAX(S$2:S40)+1,"")</f>
        <v/>
      </c>
      <c r="T41" s="38" t="str">
        <f>IF(AF41&lt;&gt;"",MAX(T$2:T40)+1,"")</f>
        <v/>
      </c>
      <c r="U41" s="38" t="str">
        <f>IF(AI41&lt;&gt;"",MAX(U$2:U40)+1,"")</f>
        <v/>
      </c>
      <c r="V41" s="38" t="str">
        <f>IF(AL41&lt;&gt;"",MAX(V$2:V40)+1,"")</f>
        <v/>
      </c>
      <c r="W41" s="38" t="str">
        <f>IF(AO41&lt;&gt;"",MAX(W$2:W40)+1,"")</f>
        <v/>
      </c>
      <c r="X41" s="38" t="str">
        <f>IF(AR41&lt;&gt;"",MAX(X$2:X40)+1,"")</f>
        <v/>
      </c>
      <c r="Y41" s="38" t="str">
        <f>IF(AU41&lt;&gt;"",MAX(Y$2:Y40)+1,"")</f>
        <v/>
      </c>
      <c r="Z41" s="38" t="str">
        <f>IF(AX41&lt;&gt;"",MAX(Z$2:Z40)+1,"")</f>
        <v/>
      </c>
      <c r="AA41" s="38" t="str">
        <f>IF(BA41&lt;&gt;"",MAX(AA$2:AA40)+1,"")</f>
        <v/>
      </c>
      <c r="AB41" s="38" t="str">
        <f>IF(BD41&lt;&gt;"",MAX(AB$2:AB40)+1,"")</f>
        <v/>
      </c>
      <c r="AC41" s="49" t="str">
        <f t="shared" si="1"/>
        <v/>
      </c>
      <c r="AD41" s="49" t="str">
        <f t="shared" si="2"/>
        <v/>
      </c>
      <c r="AE41" s="49" t="str">
        <f t="shared" si="3"/>
        <v/>
      </c>
      <c r="AF41" s="49" t="str">
        <f t="shared" si="4"/>
        <v/>
      </c>
      <c r="AG41" s="49" t="str">
        <f t="shared" si="5"/>
        <v/>
      </c>
      <c r="AH41" s="49" t="str">
        <f t="shared" si="6"/>
        <v/>
      </c>
      <c r="AI41" s="49" t="str">
        <f t="shared" si="7"/>
        <v/>
      </c>
      <c r="AJ41" s="49" t="str">
        <f t="shared" si="8"/>
        <v/>
      </c>
      <c r="AK41" s="49" t="str">
        <f t="shared" si="9"/>
        <v/>
      </c>
      <c r="AL41" s="49" t="str">
        <f t="shared" si="10"/>
        <v/>
      </c>
      <c r="AM41" s="49" t="str">
        <f t="shared" si="11"/>
        <v/>
      </c>
      <c r="AN41" s="49" t="str">
        <f t="shared" si="12"/>
        <v/>
      </c>
      <c r="AO41" s="49" t="str">
        <f t="shared" si="13"/>
        <v/>
      </c>
      <c r="AP41" s="49" t="str">
        <f t="shared" si="14"/>
        <v/>
      </c>
      <c r="AQ41" s="49" t="str">
        <f t="shared" si="15"/>
        <v/>
      </c>
      <c r="AR41" s="49" t="str">
        <f t="shared" si="16"/>
        <v/>
      </c>
      <c r="AS41" s="49" t="str">
        <f t="shared" si="17"/>
        <v/>
      </c>
      <c r="AT41" s="49" t="str">
        <f t="shared" si="18"/>
        <v/>
      </c>
      <c r="AU41" s="49" t="str">
        <f t="shared" si="19"/>
        <v/>
      </c>
      <c r="AV41" s="49" t="str">
        <f t="shared" si="20"/>
        <v/>
      </c>
      <c r="AW41" s="49" t="str">
        <f t="shared" si="21"/>
        <v/>
      </c>
      <c r="AX41" s="49" t="str">
        <f t="shared" si="22"/>
        <v/>
      </c>
      <c r="AY41" s="49" t="str">
        <f t="shared" si="23"/>
        <v/>
      </c>
      <c r="AZ41" s="49" t="str">
        <f t="shared" si="24"/>
        <v/>
      </c>
      <c r="BA41" s="49" t="str">
        <f t="shared" si="25"/>
        <v/>
      </c>
      <c r="BB41" s="49" t="str">
        <f t="shared" si="26"/>
        <v/>
      </c>
      <c r="BC41" s="49" t="str">
        <f t="shared" si="27"/>
        <v/>
      </c>
      <c r="BD41" s="49" t="str">
        <f t="shared" si="28"/>
        <v/>
      </c>
      <c r="BE41" s="49" t="str">
        <f t="shared" si="29"/>
        <v/>
      </c>
      <c r="BF41" s="49" t="str">
        <f t="shared" si="30"/>
        <v/>
      </c>
    </row>
    <row r="42" spans="1:58" ht="20.149999999999999" customHeight="1" x14ac:dyDescent="0.2">
      <c r="A42" s="38">
        <v>39</v>
      </c>
      <c r="B42" s="5">
        <f t="shared" si="31"/>
        <v>0</v>
      </c>
      <c r="C42" s="51"/>
      <c r="D42" s="6"/>
      <c r="E42" s="6"/>
      <c r="F42" s="156"/>
      <c r="G42" s="7"/>
      <c r="H42" s="4"/>
      <c r="I42" s="182"/>
      <c r="J42" s="183"/>
      <c r="K42" s="183"/>
      <c r="L42" s="183"/>
      <c r="M42" s="183"/>
      <c r="N42" s="183"/>
      <c r="O42" s="183"/>
      <c r="P42" s="183"/>
      <c r="Q42" s="183"/>
      <c r="R42" s="184"/>
      <c r="S42" s="38" t="str">
        <f>IF(AD42&lt;&gt;"",MAX(S$2:S41)+1,"")</f>
        <v/>
      </c>
      <c r="T42" s="38" t="str">
        <f>IF(AF42&lt;&gt;"",MAX(T$2:T41)+1,"")</f>
        <v/>
      </c>
      <c r="U42" s="38" t="str">
        <f>IF(AI42&lt;&gt;"",MAX(U$2:U41)+1,"")</f>
        <v/>
      </c>
      <c r="V42" s="38" t="str">
        <f>IF(AL42&lt;&gt;"",MAX(V$2:V41)+1,"")</f>
        <v/>
      </c>
      <c r="W42" s="38" t="str">
        <f>IF(AO42&lt;&gt;"",MAX(W$2:W41)+1,"")</f>
        <v/>
      </c>
      <c r="X42" s="38" t="str">
        <f>IF(AR42&lt;&gt;"",MAX(X$2:X41)+1,"")</f>
        <v/>
      </c>
      <c r="Y42" s="38" t="str">
        <f>IF(AU42&lt;&gt;"",MAX(Y$2:Y41)+1,"")</f>
        <v/>
      </c>
      <c r="Z42" s="38" t="str">
        <f>IF(AX42&lt;&gt;"",MAX(Z$2:Z41)+1,"")</f>
        <v/>
      </c>
      <c r="AA42" s="38" t="str">
        <f>IF(BA42&lt;&gt;"",MAX(AA$2:AA41)+1,"")</f>
        <v/>
      </c>
      <c r="AB42" s="38" t="str">
        <f>IF(BD42&lt;&gt;"",MAX(AB$2:AB41)+1,"")</f>
        <v/>
      </c>
      <c r="AC42" s="49" t="str">
        <f t="shared" si="1"/>
        <v/>
      </c>
      <c r="AD42" s="49" t="str">
        <f t="shared" si="2"/>
        <v/>
      </c>
      <c r="AE42" s="49" t="str">
        <f t="shared" si="3"/>
        <v/>
      </c>
      <c r="AF42" s="49" t="str">
        <f t="shared" si="4"/>
        <v/>
      </c>
      <c r="AG42" s="49" t="str">
        <f t="shared" si="5"/>
        <v/>
      </c>
      <c r="AH42" s="49" t="str">
        <f t="shared" si="6"/>
        <v/>
      </c>
      <c r="AI42" s="49" t="str">
        <f t="shared" si="7"/>
        <v/>
      </c>
      <c r="AJ42" s="49" t="str">
        <f t="shared" si="8"/>
        <v/>
      </c>
      <c r="AK42" s="49" t="str">
        <f t="shared" si="9"/>
        <v/>
      </c>
      <c r="AL42" s="49" t="str">
        <f t="shared" si="10"/>
        <v/>
      </c>
      <c r="AM42" s="49" t="str">
        <f t="shared" si="11"/>
        <v/>
      </c>
      <c r="AN42" s="49" t="str">
        <f t="shared" si="12"/>
        <v/>
      </c>
      <c r="AO42" s="49" t="str">
        <f t="shared" si="13"/>
        <v/>
      </c>
      <c r="AP42" s="49" t="str">
        <f t="shared" si="14"/>
        <v/>
      </c>
      <c r="AQ42" s="49" t="str">
        <f t="shared" si="15"/>
        <v/>
      </c>
      <c r="AR42" s="49" t="str">
        <f t="shared" si="16"/>
        <v/>
      </c>
      <c r="AS42" s="49" t="str">
        <f t="shared" si="17"/>
        <v/>
      </c>
      <c r="AT42" s="49" t="str">
        <f t="shared" si="18"/>
        <v/>
      </c>
      <c r="AU42" s="49" t="str">
        <f t="shared" si="19"/>
        <v/>
      </c>
      <c r="AV42" s="49" t="str">
        <f t="shared" si="20"/>
        <v/>
      </c>
      <c r="AW42" s="49" t="str">
        <f t="shared" si="21"/>
        <v/>
      </c>
      <c r="AX42" s="49" t="str">
        <f t="shared" si="22"/>
        <v/>
      </c>
      <c r="AY42" s="49" t="str">
        <f t="shared" si="23"/>
        <v/>
      </c>
      <c r="AZ42" s="49" t="str">
        <f t="shared" si="24"/>
        <v/>
      </c>
      <c r="BA42" s="49" t="str">
        <f t="shared" si="25"/>
        <v/>
      </c>
      <c r="BB42" s="49" t="str">
        <f t="shared" si="26"/>
        <v/>
      </c>
      <c r="BC42" s="49" t="str">
        <f t="shared" si="27"/>
        <v/>
      </c>
      <c r="BD42" s="49" t="str">
        <f t="shared" si="28"/>
        <v/>
      </c>
      <c r="BE42" s="49" t="str">
        <f t="shared" si="29"/>
        <v/>
      </c>
      <c r="BF42" s="49" t="str">
        <f t="shared" si="30"/>
        <v/>
      </c>
    </row>
    <row r="43" spans="1:58" ht="20.149999999999999" customHeight="1" x14ac:dyDescent="0.2">
      <c r="A43" s="38">
        <v>40</v>
      </c>
      <c r="B43" s="5">
        <f t="shared" si="31"/>
        <v>0</v>
      </c>
      <c r="C43" s="51"/>
      <c r="D43" s="6"/>
      <c r="E43" s="6"/>
      <c r="F43" s="157"/>
      <c r="G43" s="7"/>
      <c r="H43" s="4"/>
      <c r="I43" s="182"/>
      <c r="J43" s="183"/>
      <c r="K43" s="183"/>
      <c r="L43" s="183"/>
      <c r="M43" s="183"/>
      <c r="N43" s="183"/>
      <c r="O43" s="183"/>
      <c r="P43" s="183"/>
      <c r="Q43" s="183"/>
      <c r="R43" s="184"/>
      <c r="S43" s="38" t="str">
        <f>IF(AD43&lt;&gt;"",MAX(S$2:S42)+1,"")</f>
        <v/>
      </c>
      <c r="T43" s="38" t="str">
        <f>IF(AF43&lt;&gt;"",MAX(T$2:T42)+1,"")</f>
        <v/>
      </c>
      <c r="U43" s="38" t="str">
        <f>IF(AI43&lt;&gt;"",MAX(U$2:U42)+1,"")</f>
        <v/>
      </c>
      <c r="V43" s="38" t="str">
        <f>IF(AL43&lt;&gt;"",MAX(V$2:V42)+1,"")</f>
        <v/>
      </c>
      <c r="W43" s="38" t="str">
        <f>IF(AO43&lt;&gt;"",MAX(W$2:W42)+1,"")</f>
        <v/>
      </c>
      <c r="X43" s="38" t="str">
        <f>IF(AR43&lt;&gt;"",MAX(X$2:X42)+1,"")</f>
        <v/>
      </c>
      <c r="Y43" s="38" t="str">
        <f>IF(AU43&lt;&gt;"",MAX(Y$2:Y42)+1,"")</f>
        <v/>
      </c>
      <c r="Z43" s="38" t="str">
        <f>IF(AX43&lt;&gt;"",MAX(Z$2:Z42)+1,"")</f>
        <v/>
      </c>
      <c r="AA43" s="38" t="str">
        <f>IF(BA43&lt;&gt;"",MAX(AA$2:AA42)+1,"")</f>
        <v/>
      </c>
      <c r="AB43" s="38" t="str">
        <f>IF(BD43&lt;&gt;"",MAX(AB$2:AB42)+1,"")</f>
        <v/>
      </c>
      <c r="AC43" s="49" t="str">
        <f t="shared" si="1"/>
        <v/>
      </c>
      <c r="AD43" s="49" t="str">
        <f t="shared" si="2"/>
        <v/>
      </c>
      <c r="AE43" s="49" t="str">
        <f t="shared" si="3"/>
        <v/>
      </c>
      <c r="AF43" s="49" t="str">
        <f t="shared" si="4"/>
        <v/>
      </c>
      <c r="AG43" s="49" t="str">
        <f t="shared" si="5"/>
        <v/>
      </c>
      <c r="AH43" s="49" t="str">
        <f t="shared" si="6"/>
        <v/>
      </c>
      <c r="AI43" s="49" t="str">
        <f t="shared" si="7"/>
        <v/>
      </c>
      <c r="AJ43" s="49" t="str">
        <f t="shared" si="8"/>
        <v/>
      </c>
      <c r="AK43" s="49" t="str">
        <f t="shared" si="9"/>
        <v/>
      </c>
      <c r="AL43" s="49" t="str">
        <f t="shared" si="10"/>
        <v/>
      </c>
      <c r="AM43" s="49" t="str">
        <f t="shared" si="11"/>
        <v/>
      </c>
      <c r="AN43" s="49" t="str">
        <f t="shared" si="12"/>
        <v/>
      </c>
      <c r="AO43" s="49" t="str">
        <f t="shared" si="13"/>
        <v/>
      </c>
      <c r="AP43" s="49" t="str">
        <f t="shared" si="14"/>
        <v/>
      </c>
      <c r="AQ43" s="49" t="str">
        <f t="shared" si="15"/>
        <v/>
      </c>
      <c r="AR43" s="49" t="str">
        <f t="shared" si="16"/>
        <v/>
      </c>
      <c r="AS43" s="49" t="str">
        <f t="shared" si="17"/>
        <v/>
      </c>
      <c r="AT43" s="49" t="str">
        <f t="shared" si="18"/>
        <v/>
      </c>
      <c r="AU43" s="49" t="str">
        <f t="shared" si="19"/>
        <v/>
      </c>
      <c r="AV43" s="49" t="str">
        <f t="shared" si="20"/>
        <v/>
      </c>
      <c r="AW43" s="49" t="str">
        <f t="shared" si="21"/>
        <v/>
      </c>
      <c r="AX43" s="49" t="str">
        <f t="shared" si="22"/>
        <v/>
      </c>
      <c r="AY43" s="49" t="str">
        <f t="shared" si="23"/>
        <v/>
      </c>
      <c r="AZ43" s="49" t="str">
        <f t="shared" si="24"/>
        <v/>
      </c>
      <c r="BA43" s="49" t="str">
        <f t="shared" si="25"/>
        <v/>
      </c>
      <c r="BB43" s="49" t="str">
        <f t="shared" si="26"/>
        <v/>
      </c>
      <c r="BC43" s="49" t="str">
        <f t="shared" si="27"/>
        <v/>
      </c>
      <c r="BD43" s="49" t="str">
        <f t="shared" si="28"/>
        <v/>
      </c>
      <c r="BE43" s="49" t="str">
        <f t="shared" si="29"/>
        <v/>
      </c>
      <c r="BF43" s="49" t="str">
        <f t="shared" si="30"/>
        <v/>
      </c>
    </row>
    <row r="44" spans="1:58" ht="20.149999999999999" customHeight="1" x14ac:dyDescent="0.2">
      <c r="A44" s="38">
        <v>41</v>
      </c>
      <c r="B44" s="5">
        <f t="shared" si="31"/>
        <v>0</v>
      </c>
      <c r="C44" s="51"/>
      <c r="D44" s="6"/>
      <c r="E44" s="6"/>
      <c r="F44" s="156"/>
      <c r="G44" s="7"/>
      <c r="H44" s="4"/>
      <c r="I44" s="182"/>
      <c r="J44" s="183"/>
      <c r="K44" s="183"/>
      <c r="L44" s="183"/>
      <c r="M44" s="183"/>
      <c r="N44" s="183"/>
      <c r="O44" s="183"/>
      <c r="P44" s="183"/>
      <c r="Q44" s="183"/>
      <c r="R44" s="184"/>
      <c r="S44" s="38" t="str">
        <f>IF(AD44&lt;&gt;"",MAX(S$2:S43)+1,"")</f>
        <v/>
      </c>
      <c r="T44" s="38" t="str">
        <f>IF(AF44&lt;&gt;"",MAX(T$2:T43)+1,"")</f>
        <v/>
      </c>
      <c r="U44" s="38" t="str">
        <f>IF(AI44&lt;&gt;"",MAX(U$2:U43)+1,"")</f>
        <v/>
      </c>
      <c r="V44" s="38" t="str">
        <f>IF(AL44&lt;&gt;"",MAX(V$2:V43)+1,"")</f>
        <v/>
      </c>
      <c r="W44" s="38" t="str">
        <f>IF(AO44&lt;&gt;"",MAX(W$2:W43)+1,"")</f>
        <v/>
      </c>
      <c r="X44" s="38" t="str">
        <f>IF(AR44&lt;&gt;"",MAX(X$2:X43)+1,"")</f>
        <v/>
      </c>
      <c r="Y44" s="38" t="str">
        <f>IF(AU44&lt;&gt;"",MAX(Y$2:Y43)+1,"")</f>
        <v/>
      </c>
      <c r="Z44" s="38" t="str">
        <f>IF(AX44&lt;&gt;"",MAX(Z$2:Z43)+1,"")</f>
        <v/>
      </c>
      <c r="AA44" s="38" t="str">
        <f>IF(BA44&lt;&gt;"",MAX(AA$2:AA43)+1,"")</f>
        <v/>
      </c>
      <c r="AB44" s="38" t="str">
        <f>IF(BD44&lt;&gt;"",MAX(AB$2:AB43)+1,"")</f>
        <v/>
      </c>
      <c r="AC44" s="49" t="str">
        <f t="shared" si="1"/>
        <v/>
      </c>
      <c r="AD44" s="49" t="str">
        <f t="shared" si="2"/>
        <v/>
      </c>
      <c r="AE44" s="49" t="str">
        <f t="shared" si="3"/>
        <v/>
      </c>
      <c r="AF44" s="49" t="str">
        <f t="shared" si="4"/>
        <v/>
      </c>
      <c r="AG44" s="49" t="str">
        <f t="shared" si="5"/>
        <v/>
      </c>
      <c r="AH44" s="49" t="str">
        <f t="shared" si="6"/>
        <v/>
      </c>
      <c r="AI44" s="49" t="str">
        <f t="shared" si="7"/>
        <v/>
      </c>
      <c r="AJ44" s="49" t="str">
        <f t="shared" si="8"/>
        <v/>
      </c>
      <c r="AK44" s="49" t="str">
        <f t="shared" si="9"/>
        <v/>
      </c>
      <c r="AL44" s="49" t="str">
        <f t="shared" si="10"/>
        <v/>
      </c>
      <c r="AM44" s="49" t="str">
        <f t="shared" si="11"/>
        <v/>
      </c>
      <c r="AN44" s="49" t="str">
        <f t="shared" si="12"/>
        <v/>
      </c>
      <c r="AO44" s="49" t="str">
        <f t="shared" si="13"/>
        <v/>
      </c>
      <c r="AP44" s="49" t="str">
        <f t="shared" si="14"/>
        <v/>
      </c>
      <c r="AQ44" s="49" t="str">
        <f t="shared" si="15"/>
        <v/>
      </c>
      <c r="AR44" s="49" t="str">
        <f t="shared" si="16"/>
        <v/>
      </c>
      <c r="AS44" s="49" t="str">
        <f t="shared" si="17"/>
        <v/>
      </c>
      <c r="AT44" s="49" t="str">
        <f t="shared" si="18"/>
        <v/>
      </c>
      <c r="AU44" s="49" t="str">
        <f t="shared" si="19"/>
        <v/>
      </c>
      <c r="AV44" s="49" t="str">
        <f t="shared" si="20"/>
        <v/>
      </c>
      <c r="AW44" s="49" t="str">
        <f t="shared" si="21"/>
        <v/>
      </c>
      <c r="AX44" s="49" t="str">
        <f t="shared" si="22"/>
        <v/>
      </c>
      <c r="AY44" s="49" t="str">
        <f t="shared" si="23"/>
        <v/>
      </c>
      <c r="AZ44" s="49" t="str">
        <f t="shared" si="24"/>
        <v/>
      </c>
      <c r="BA44" s="49" t="str">
        <f t="shared" si="25"/>
        <v/>
      </c>
      <c r="BB44" s="49" t="str">
        <f t="shared" si="26"/>
        <v/>
      </c>
      <c r="BC44" s="49" t="str">
        <f t="shared" si="27"/>
        <v/>
      </c>
      <c r="BD44" s="49" t="str">
        <f t="shared" si="28"/>
        <v/>
      </c>
      <c r="BE44" s="49" t="str">
        <f t="shared" si="29"/>
        <v/>
      </c>
      <c r="BF44" s="49" t="str">
        <f t="shared" si="30"/>
        <v/>
      </c>
    </row>
    <row r="45" spans="1:58" ht="20.149999999999999" customHeight="1" x14ac:dyDescent="0.2">
      <c r="A45" s="38">
        <v>42</v>
      </c>
      <c r="B45" s="5">
        <f t="shared" si="31"/>
        <v>0</v>
      </c>
      <c r="C45" s="51"/>
      <c r="D45" s="6"/>
      <c r="E45" s="6"/>
      <c r="F45" s="156"/>
      <c r="G45" s="7"/>
      <c r="H45" s="3"/>
      <c r="I45" s="182"/>
      <c r="J45" s="183"/>
      <c r="K45" s="183"/>
      <c r="L45" s="183"/>
      <c r="M45" s="183"/>
      <c r="N45" s="183"/>
      <c r="O45" s="183"/>
      <c r="P45" s="183"/>
      <c r="Q45" s="183"/>
      <c r="R45" s="184"/>
      <c r="S45" s="38" t="str">
        <f>IF(AD45&lt;&gt;"",MAX(S$2:S44)+1,"")</f>
        <v/>
      </c>
      <c r="T45" s="38" t="str">
        <f>IF(AF45&lt;&gt;"",MAX(T$2:T44)+1,"")</f>
        <v/>
      </c>
      <c r="U45" s="38" t="str">
        <f>IF(AI45&lt;&gt;"",MAX(U$2:U44)+1,"")</f>
        <v/>
      </c>
      <c r="V45" s="38" t="str">
        <f>IF(AL45&lt;&gt;"",MAX(V$2:V44)+1,"")</f>
        <v/>
      </c>
      <c r="W45" s="38" t="str">
        <f>IF(AO45&lt;&gt;"",MAX(W$2:W44)+1,"")</f>
        <v/>
      </c>
      <c r="X45" s="38" t="str">
        <f>IF(AR45&lt;&gt;"",MAX(X$2:X44)+1,"")</f>
        <v/>
      </c>
      <c r="Y45" s="38" t="str">
        <f>IF(AU45&lt;&gt;"",MAX(Y$2:Y44)+1,"")</f>
        <v/>
      </c>
      <c r="Z45" s="38" t="str">
        <f>IF(AX45&lt;&gt;"",MAX(Z$2:Z44)+1,"")</f>
        <v/>
      </c>
      <c r="AA45" s="38" t="str">
        <f>IF(BA45&lt;&gt;"",MAX(AA$2:AA44)+1,"")</f>
        <v/>
      </c>
      <c r="AB45" s="38" t="str">
        <f>IF(BD45&lt;&gt;"",MAX(AB$2:AB44)+1,"")</f>
        <v/>
      </c>
      <c r="AC45" s="49" t="str">
        <f t="shared" si="1"/>
        <v/>
      </c>
      <c r="AD45" s="49" t="str">
        <f t="shared" si="2"/>
        <v/>
      </c>
      <c r="AE45" s="49" t="str">
        <f t="shared" si="3"/>
        <v/>
      </c>
      <c r="AF45" s="49" t="str">
        <f t="shared" si="4"/>
        <v/>
      </c>
      <c r="AG45" s="49" t="str">
        <f t="shared" si="5"/>
        <v/>
      </c>
      <c r="AH45" s="49" t="str">
        <f t="shared" si="6"/>
        <v/>
      </c>
      <c r="AI45" s="49" t="str">
        <f t="shared" si="7"/>
        <v/>
      </c>
      <c r="AJ45" s="49" t="str">
        <f t="shared" si="8"/>
        <v/>
      </c>
      <c r="AK45" s="49" t="str">
        <f t="shared" si="9"/>
        <v/>
      </c>
      <c r="AL45" s="49" t="str">
        <f t="shared" si="10"/>
        <v/>
      </c>
      <c r="AM45" s="49" t="str">
        <f t="shared" si="11"/>
        <v/>
      </c>
      <c r="AN45" s="49" t="str">
        <f t="shared" si="12"/>
        <v/>
      </c>
      <c r="AO45" s="49" t="str">
        <f t="shared" si="13"/>
        <v/>
      </c>
      <c r="AP45" s="49" t="str">
        <f t="shared" si="14"/>
        <v/>
      </c>
      <c r="AQ45" s="49" t="str">
        <f t="shared" si="15"/>
        <v/>
      </c>
      <c r="AR45" s="49" t="str">
        <f t="shared" si="16"/>
        <v/>
      </c>
      <c r="AS45" s="49" t="str">
        <f t="shared" si="17"/>
        <v/>
      </c>
      <c r="AT45" s="49" t="str">
        <f t="shared" si="18"/>
        <v/>
      </c>
      <c r="AU45" s="49" t="str">
        <f t="shared" si="19"/>
        <v/>
      </c>
      <c r="AV45" s="49" t="str">
        <f t="shared" si="20"/>
        <v/>
      </c>
      <c r="AW45" s="49" t="str">
        <f t="shared" si="21"/>
        <v/>
      </c>
      <c r="AX45" s="49" t="str">
        <f t="shared" si="22"/>
        <v/>
      </c>
      <c r="AY45" s="49" t="str">
        <f t="shared" si="23"/>
        <v/>
      </c>
      <c r="AZ45" s="49" t="str">
        <f t="shared" si="24"/>
        <v/>
      </c>
      <c r="BA45" s="49" t="str">
        <f t="shared" si="25"/>
        <v/>
      </c>
      <c r="BB45" s="49" t="str">
        <f t="shared" si="26"/>
        <v/>
      </c>
      <c r="BC45" s="49" t="str">
        <f t="shared" si="27"/>
        <v/>
      </c>
      <c r="BD45" s="49" t="str">
        <f t="shared" si="28"/>
        <v/>
      </c>
      <c r="BE45" s="49" t="str">
        <f t="shared" si="29"/>
        <v/>
      </c>
      <c r="BF45" s="49" t="str">
        <f t="shared" si="30"/>
        <v/>
      </c>
    </row>
    <row r="46" spans="1:58" ht="20.149999999999999" customHeight="1" x14ac:dyDescent="0.2">
      <c r="A46" s="38">
        <v>43</v>
      </c>
      <c r="B46" s="5">
        <f t="shared" si="31"/>
        <v>0</v>
      </c>
      <c r="C46" s="51"/>
      <c r="D46" s="6"/>
      <c r="E46" s="6"/>
      <c r="F46" s="157"/>
      <c r="G46" s="7"/>
      <c r="H46" s="4"/>
      <c r="I46" s="182"/>
      <c r="J46" s="183"/>
      <c r="K46" s="183"/>
      <c r="L46" s="183"/>
      <c r="M46" s="183"/>
      <c r="N46" s="183"/>
      <c r="O46" s="183"/>
      <c r="P46" s="183"/>
      <c r="Q46" s="183"/>
      <c r="R46" s="184"/>
      <c r="S46" s="38" t="str">
        <f>IF(AD46&lt;&gt;"",MAX(S$2:S45)+1,"")</f>
        <v/>
      </c>
      <c r="T46" s="38" t="str">
        <f>IF(AF46&lt;&gt;"",MAX(T$2:T45)+1,"")</f>
        <v/>
      </c>
      <c r="U46" s="38" t="str">
        <f>IF(AI46&lt;&gt;"",MAX(U$2:U45)+1,"")</f>
        <v/>
      </c>
      <c r="V46" s="38" t="str">
        <f>IF(AL46&lt;&gt;"",MAX(V$2:V45)+1,"")</f>
        <v/>
      </c>
      <c r="W46" s="38" t="str">
        <f>IF(AO46&lt;&gt;"",MAX(W$2:W45)+1,"")</f>
        <v/>
      </c>
      <c r="X46" s="38" t="str">
        <f>IF(AR46&lt;&gt;"",MAX(X$2:X45)+1,"")</f>
        <v/>
      </c>
      <c r="Y46" s="38" t="str">
        <f>IF(AU46&lt;&gt;"",MAX(Y$2:Y45)+1,"")</f>
        <v/>
      </c>
      <c r="Z46" s="38" t="str">
        <f>IF(AX46&lt;&gt;"",MAX(Z$2:Z45)+1,"")</f>
        <v/>
      </c>
      <c r="AA46" s="38" t="str">
        <f>IF(BA46&lt;&gt;"",MAX(AA$2:AA45)+1,"")</f>
        <v/>
      </c>
      <c r="AB46" s="38" t="str">
        <f>IF(BD46&lt;&gt;"",MAX(AB$2:AB45)+1,"")</f>
        <v/>
      </c>
      <c r="AC46" s="49" t="str">
        <f t="shared" si="1"/>
        <v/>
      </c>
      <c r="AD46" s="49" t="str">
        <f t="shared" si="2"/>
        <v/>
      </c>
      <c r="AE46" s="49" t="str">
        <f t="shared" si="3"/>
        <v/>
      </c>
      <c r="AF46" s="49" t="str">
        <f t="shared" si="4"/>
        <v/>
      </c>
      <c r="AG46" s="49" t="str">
        <f t="shared" si="5"/>
        <v/>
      </c>
      <c r="AH46" s="49" t="str">
        <f t="shared" si="6"/>
        <v/>
      </c>
      <c r="AI46" s="49" t="str">
        <f t="shared" si="7"/>
        <v/>
      </c>
      <c r="AJ46" s="49" t="str">
        <f t="shared" si="8"/>
        <v/>
      </c>
      <c r="AK46" s="49" t="str">
        <f t="shared" si="9"/>
        <v/>
      </c>
      <c r="AL46" s="49" t="str">
        <f t="shared" si="10"/>
        <v/>
      </c>
      <c r="AM46" s="49" t="str">
        <f t="shared" si="11"/>
        <v/>
      </c>
      <c r="AN46" s="49" t="str">
        <f t="shared" si="12"/>
        <v/>
      </c>
      <c r="AO46" s="49" t="str">
        <f t="shared" si="13"/>
        <v/>
      </c>
      <c r="AP46" s="49" t="str">
        <f t="shared" si="14"/>
        <v/>
      </c>
      <c r="AQ46" s="49" t="str">
        <f t="shared" si="15"/>
        <v/>
      </c>
      <c r="AR46" s="49" t="str">
        <f t="shared" si="16"/>
        <v/>
      </c>
      <c r="AS46" s="49" t="str">
        <f t="shared" si="17"/>
        <v/>
      </c>
      <c r="AT46" s="49" t="str">
        <f t="shared" si="18"/>
        <v/>
      </c>
      <c r="AU46" s="49" t="str">
        <f t="shared" si="19"/>
        <v/>
      </c>
      <c r="AV46" s="49" t="str">
        <f t="shared" si="20"/>
        <v/>
      </c>
      <c r="AW46" s="49" t="str">
        <f t="shared" si="21"/>
        <v/>
      </c>
      <c r="AX46" s="49" t="str">
        <f t="shared" si="22"/>
        <v/>
      </c>
      <c r="AY46" s="49" t="str">
        <f t="shared" si="23"/>
        <v/>
      </c>
      <c r="AZ46" s="49" t="str">
        <f t="shared" si="24"/>
        <v/>
      </c>
      <c r="BA46" s="49" t="str">
        <f t="shared" si="25"/>
        <v/>
      </c>
      <c r="BB46" s="49" t="str">
        <f t="shared" si="26"/>
        <v/>
      </c>
      <c r="BC46" s="49" t="str">
        <f t="shared" si="27"/>
        <v/>
      </c>
      <c r="BD46" s="49" t="str">
        <f t="shared" si="28"/>
        <v/>
      </c>
      <c r="BE46" s="49" t="str">
        <f t="shared" si="29"/>
        <v/>
      </c>
      <c r="BF46" s="49" t="str">
        <f t="shared" si="30"/>
        <v/>
      </c>
    </row>
    <row r="47" spans="1:58" ht="20.149999999999999" customHeight="1" x14ac:dyDescent="0.2">
      <c r="A47" s="38">
        <v>44</v>
      </c>
      <c r="B47" s="5">
        <f t="shared" si="31"/>
        <v>0</v>
      </c>
      <c r="C47" s="51"/>
      <c r="D47" s="6"/>
      <c r="E47" s="6"/>
      <c r="F47" s="156"/>
      <c r="G47" s="7"/>
      <c r="H47" s="4"/>
      <c r="I47" s="182"/>
      <c r="J47" s="183"/>
      <c r="K47" s="183"/>
      <c r="L47" s="183"/>
      <c r="M47" s="183"/>
      <c r="N47" s="183"/>
      <c r="O47" s="183"/>
      <c r="P47" s="183"/>
      <c r="Q47" s="183"/>
      <c r="R47" s="184"/>
      <c r="S47" s="38" t="str">
        <f>IF(AD47&lt;&gt;"",MAX(S$2:S46)+1,"")</f>
        <v/>
      </c>
      <c r="T47" s="38" t="str">
        <f>IF(AF47&lt;&gt;"",MAX(T$2:T46)+1,"")</f>
        <v/>
      </c>
      <c r="U47" s="38" t="str">
        <f>IF(AI47&lt;&gt;"",MAX(U$2:U46)+1,"")</f>
        <v/>
      </c>
      <c r="V47" s="38" t="str">
        <f>IF(AL47&lt;&gt;"",MAX(V$2:V46)+1,"")</f>
        <v/>
      </c>
      <c r="W47" s="38" t="str">
        <f>IF(AO47&lt;&gt;"",MAX(W$2:W46)+1,"")</f>
        <v/>
      </c>
      <c r="X47" s="38" t="str">
        <f>IF(AR47&lt;&gt;"",MAX(X$2:X46)+1,"")</f>
        <v/>
      </c>
      <c r="Y47" s="38" t="str">
        <f>IF(AU47&lt;&gt;"",MAX(Y$2:Y46)+1,"")</f>
        <v/>
      </c>
      <c r="Z47" s="38" t="str">
        <f>IF(AX47&lt;&gt;"",MAX(Z$2:Z46)+1,"")</f>
        <v/>
      </c>
      <c r="AA47" s="38" t="str">
        <f>IF(BA47&lt;&gt;"",MAX(AA$2:AA46)+1,"")</f>
        <v/>
      </c>
      <c r="AB47" s="38" t="str">
        <f>IF(BD47&lt;&gt;"",MAX(AB$2:AB46)+1,"")</f>
        <v/>
      </c>
      <c r="AC47" s="49" t="str">
        <f t="shared" si="1"/>
        <v/>
      </c>
      <c r="AD47" s="49" t="str">
        <f t="shared" si="2"/>
        <v/>
      </c>
      <c r="AE47" s="49" t="str">
        <f t="shared" si="3"/>
        <v/>
      </c>
      <c r="AF47" s="49" t="str">
        <f t="shared" si="4"/>
        <v/>
      </c>
      <c r="AG47" s="49" t="str">
        <f t="shared" si="5"/>
        <v/>
      </c>
      <c r="AH47" s="49" t="str">
        <f t="shared" si="6"/>
        <v/>
      </c>
      <c r="AI47" s="49" t="str">
        <f t="shared" si="7"/>
        <v/>
      </c>
      <c r="AJ47" s="49" t="str">
        <f t="shared" si="8"/>
        <v/>
      </c>
      <c r="AK47" s="49" t="str">
        <f t="shared" si="9"/>
        <v/>
      </c>
      <c r="AL47" s="49" t="str">
        <f t="shared" si="10"/>
        <v/>
      </c>
      <c r="AM47" s="49" t="str">
        <f t="shared" si="11"/>
        <v/>
      </c>
      <c r="AN47" s="49" t="str">
        <f t="shared" si="12"/>
        <v/>
      </c>
      <c r="AO47" s="49" t="str">
        <f t="shared" si="13"/>
        <v/>
      </c>
      <c r="AP47" s="49" t="str">
        <f t="shared" si="14"/>
        <v/>
      </c>
      <c r="AQ47" s="49" t="str">
        <f t="shared" si="15"/>
        <v/>
      </c>
      <c r="AR47" s="49" t="str">
        <f t="shared" si="16"/>
        <v/>
      </c>
      <c r="AS47" s="49" t="str">
        <f t="shared" si="17"/>
        <v/>
      </c>
      <c r="AT47" s="49" t="str">
        <f t="shared" si="18"/>
        <v/>
      </c>
      <c r="AU47" s="49" t="str">
        <f t="shared" si="19"/>
        <v/>
      </c>
      <c r="AV47" s="49" t="str">
        <f t="shared" si="20"/>
        <v/>
      </c>
      <c r="AW47" s="49" t="str">
        <f t="shared" si="21"/>
        <v/>
      </c>
      <c r="AX47" s="49" t="str">
        <f t="shared" si="22"/>
        <v/>
      </c>
      <c r="AY47" s="49" t="str">
        <f t="shared" si="23"/>
        <v/>
      </c>
      <c r="AZ47" s="49" t="str">
        <f t="shared" si="24"/>
        <v/>
      </c>
      <c r="BA47" s="49" t="str">
        <f t="shared" si="25"/>
        <v/>
      </c>
      <c r="BB47" s="49" t="str">
        <f t="shared" si="26"/>
        <v/>
      </c>
      <c r="BC47" s="49" t="str">
        <f t="shared" si="27"/>
        <v/>
      </c>
      <c r="BD47" s="49" t="str">
        <f t="shared" si="28"/>
        <v/>
      </c>
      <c r="BE47" s="49" t="str">
        <f t="shared" si="29"/>
        <v/>
      </c>
      <c r="BF47" s="49" t="str">
        <f t="shared" si="30"/>
        <v/>
      </c>
    </row>
    <row r="48" spans="1:58" ht="20.149999999999999" customHeight="1" x14ac:dyDescent="0.2">
      <c r="A48" s="38">
        <v>45</v>
      </c>
      <c r="B48" s="5">
        <f t="shared" si="31"/>
        <v>0</v>
      </c>
      <c r="C48" s="51"/>
      <c r="D48" s="6"/>
      <c r="E48" s="6"/>
      <c r="F48" s="156"/>
      <c r="G48" s="7"/>
      <c r="H48" s="4"/>
      <c r="I48" s="182"/>
      <c r="J48" s="183"/>
      <c r="K48" s="183"/>
      <c r="L48" s="183"/>
      <c r="M48" s="183"/>
      <c r="N48" s="183"/>
      <c r="O48" s="183"/>
      <c r="P48" s="183"/>
      <c r="Q48" s="183"/>
      <c r="R48" s="184"/>
      <c r="S48" s="38" t="str">
        <f>IF(AD48&lt;&gt;"",MAX(S$2:S47)+1,"")</f>
        <v/>
      </c>
      <c r="T48" s="38" t="str">
        <f>IF(AF48&lt;&gt;"",MAX(T$2:T47)+1,"")</f>
        <v/>
      </c>
      <c r="U48" s="38" t="str">
        <f>IF(AI48&lt;&gt;"",MAX(U$2:U47)+1,"")</f>
        <v/>
      </c>
      <c r="V48" s="38" t="str">
        <f>IF(AL48&lt;&gt;"",MAX(V$2:V47)+1,"")</f>
        <v/>
      </c>
      <c r="W48" s="38" t="str">
        <f>IF(AO48&lt;&gt;"",MAX(W$2:W47)+1,"")</f>
        <v/>
      </c>
      <c r="X48" s="38" t="str">
        <f>IF(AR48&lt;&gt;"",MAX(X$2:X47)+1,"")</f>
        <v/>
      </c>
      <c r="Y48" s="38" t="str">
        <f>IF(AU48&lt;&gt;"",MAX(Y$2:Y47)+1,"")</f>
        <v/>
      </c>
      <c r="Z48" s="38" t="str">
        <f>IF(AX48&lt;&gt;"",MAX(Z$2:Z47)+1,"")</f>
        <v/>
      </c>
      <c r="AA48" s="38" t="str">
        <f>IF(BA48&lt;&gt;"",MAX(AA$2:AA47)+1,"")</f>
        <v/>
      </c>
      <c r="AB48" s="38" t="str">
        <f>IF(BD48&lt;&gt;"",MAX(AB$2:AB47)+1,"")</f>
        <v/>
      </c>
      <c r="AC48" s="49" t="str">
        <f t="shared" si="1"/>
        <v/>
      </c>
      <c r="AD48" s="49" t="str">
        <f t="shared" si="2"/>
        <v/>
      </c>
      <c r="AE48" s="49" t="str">
        <f t="shared" si="3"/>
        <v/>
      </c>
      <c r="AF48" s="49" t="str">
        <f t="shared" si="4"/>
        <v/>
      </c>
      <c r="AG48" s="49" t="str">
        <f t="shared" si="5"/>
        <v/>
      </c>
      <c r="AH48" s="49" t="str">
        <f t="shared" si="6"/>
        <v/>
      </c>
      <c r="AI48" s="49" t="str">
        <f t="shared" si="7"/>
        <v/>
      </c>
      <c r="AJ48" s="49" t="str">
        <f t="shared" si="8"/>
        <v/>
      </c>
      <c r="AK48" s="49" t="str">
        <f t="shared" si="9"/>
        <v/>
      </c>
      <c r="AL48" s="49" t="str">
        <f t="shared" si="10"/>
        <v/>
      </c>
      <c r="AM48" s="49" t="str">
        <f t="shared" si="11"/>
        <v/>
      </c>
      <c r="AN48" s="49" t="str">
        <f t="shared" si="12"/>
        <v/>
      </c>
      <c r="AO48" s="49" t="str">
        <f t="shared" si="13"/>
        <v/>
      </c>
      <c r="AP48" s="49" t="str">
        <f t="shared" si="14"/>
        <v/>
      </c>
      <c r="AQ48" s="49" t="str">
        <f t="shared" si="15"/>
        <v/>
      </c>
      <c r="AR48" s="49" t="str">
        <f t="shared" si="16"/>
        <v/>
      </c>
      <c r="AS48" s="49" t="str">
        <f t="shared" si="17"/>
        <v/>
      </c>
      <c r="AT48" s="49" t="str">
        <f t="shared" si="18"/>
        <v/>
      </c>
      <c r="AU48" s="49" t="str">
        <f t="shared" si="19"/>
        <v/>
      </c>
      <c r="AV48" s="49" t="str">
        <f t="shared" si="20"/>
        <v/>
      </c>
      <c r="AW48" s="49" t="str">
        <f t="shared" si="21"/>
        <v/>
      </c>
      <c r="AX48" s="49" t="str">
        <f t="shared" si="22"/>
        <v/>
      </c>
      <c r="AY48" s="49" t="str">
        <f t="shared" si="23"/>
        <v/>
      </c>
      <c r="AZ48" s="49" t="str">
        <f t="shared" si="24"/>
        <v/>
      </c>
      <c r="BA48" s="49" t="str">
        <f t="shared" si="25"/>
        <v/>
      </c>
      <c r="BB48" s="49" t="str">
        <f t="shared" si="26"/>
        <v/>
      </c>
      <c r="BC48" s="49" t="str">
        <f t="shared" si="27"/>
        <v/>
      </c>
      <c r="BD48" s="49" t="str">
        <f t="shared" si="28"/>
        <v/>
      </c>
      <c r="BE48" s="49" t="str">
        <f t="shared" si="29"/>
        <v/>
      </c>
      <c r="BF48" s="49" t="str">
        <f t="shared" si="30"/>
        <v/>
      </c>
    </row>
    <row r="49" spans="1:58" ht="20.149999999999999" customHeight="1" x14ac:dyDescent="0.2">
      <c r="A49" s="38">
        <v>46</v>
      </c>
      <c r="B49" s="5">
        <f t="shared" si="31"/>
        <v>0</v>
      </c>
      <c r="C49" s="51"/>
      <c r="D49" s="6"/>
      <c r="E49" s="6"/>
      <c r="F49" s="157"/>
      <c r="G49" s="7"/>
      <c r="H49" s="4"/>
      <c r="I49" s="182"/>
      <c r="J49" s="183"/>
      <c r="K49" s="183"/>
      <c r="L49" s="183"/>
      <c r="M49" s="183"/>
      <c r="N49" s="183"/>
      <c r="O49" s="183"/>
      <c r="P49" s="183"/>
      <c r="Q49" s="183"/>
      <c r="R49" s="184"/>
      <c r="S49" s="38" t="str">
        <f>IF(AD49&lt;&gt;"",MAX(S$2:S48)+1,"")</f>
        <v/>
      </c>
      <c r="T49" s="38" t="str">
        <f>IF(AF49&lt;&gt;"",MAX(T$2:T48)+1,"")</f>
        <v/>
      </c>
      <c r="U49" s="38" t="str">
        <f>IF(AI49&lt;&gt;"",MAX(U$2:U48)+1,"")</f>
        <v/>
      </c>
      <c r="V49" s="38" t="str">
        <f>IF(AL49&lt;&gt;"",MAX(V$2:V48)+1,"")</f>
        <v/>
      </c>
      <c r="W49" s="38" t="str">
        <f>IF(AO49&lt;&gt;"",MAX(W$2:W48)+1,"")</f>
        <v/>
      </c>
      <c r="X49" s="38" t="str">
        <f>IF(AR49&lt;&gt;"",MAX(X$2:X48)+1,"")</f>
        <v/>
      </c>
      <c r="Y49" s="38" t="str">
        <f>IF(AU49&lt;&gt;"",MAX(Y$2:Y48)+1,"")</f>
        <v/>
      </c>
      <c r="Z49" s="38" t="str">
        <f>IF(AX49&lt;&gt;"",MAX(Z$2:Z48)+1,"")</f>
        <v/>
      </c>
      <c r="AA49" s="38" t="str">
        <f>IF(BA49&lt;&gt;"",MAX(AA$2:AA48)+1,"")</f>
        <v/>
      </c>
      <c r="AB49" s="38" t="str">
        <f>IF(BD49&lt;&gt;"",MAX(AB$2:AB48)+1,"")</f>
        <v/>
      </c>
      <c r="AC49" s="49" t="str">
        <f t="shared" si="1"/>
        <v/>
      </c>
      <c r="AD49" s="49" t="str">
        <f t="shared" si="2"/>
        <v/>
      </c>
      <c r="AE49" s="49" t="str">
        <f t="shared" si="3"/>
        <v/>
      </c>
      <c r="AF49" s="49" t="str">
        <f t="shared" si="4"/>
        <v/>
      </c>
      <c r="AG49" s="49" t="str">
        <f t="shared" si="5"/>
        <v/>
      </c>
      <c r="AH49" s="49" t="str">
        <f t="shared" si="6"/>
        <v/>
      </c>
      <c r="AI49" s="49" t="str">
        <f t="shared" si="7"/>
        <v/>
      </c>
      <c r="AJ49" s="49" t="str">
        <f t="shared" si="8"/>
        <v/>
      </c>
      <c r="AK49" s="49" t="str">
        <f t="shared" si="9"/>
        <v/>
      </c>
      <c r="AL49" s="49" t="str">
        <f t="shared" si="10"/>
        <v/>
      </c>
      <c r="AM49" s="49" t="str">
        <f t="shared" si="11"/>
        <v/>
      </c>
      <c r="AN49" s="49" t="str">
        <f t="shared" si="12"/>
        <v/>
      </c>
      <c r="AO49" s="49" t="str">
        <f t="shared" si="13"/>
        <v/>
      </c>
      <c r="AP49" s="49" t="str">
        <f t="shared" si="14"/>
        <v/>
      </c>
      <c r="AQ49" s="49" t="str">
        <f t="shared" si="15"/>
        <v/>
      </c>
      <c r="AR49" s="49" t="str">
        <f t="shared" si="16"/>
        <v/>
      </c>
      <c r="AS49" s="49" t="str">
        <f t="shared" si="17"/>
        <v/>
      </c>
      <c r="AT49" s="49" t="str">
        <f t="shared" si="18"/>
        <v/>
      </c>
      <c r="AU49" s="49" t="str">
        <f t="shared" si="19"/>
        <v/>
      </c>
      <c r="AV49" s="49" t="str">
        <f t="shared" si="20"/>
        <v/>
      </c>
      <c r="AW49" s="49" t="str">
        <f t="shared" si="21"/>
        <v/>
      </c>
      <c r="AX49" s="49" t="str">
        <f t="shared" si="22"/>
        <v/>
      </c>
      <c r="AY49" s="49" t="str">
        <f t="shared" si="23"/>
        <v/>
      </c>
      <c r="AZ49" s="49" t="str">
        <f t="shared" si="24"/>
        <v/>
      </c>
      <c r="BA49" s="49" t="str">
        <f t="shared" si="25"/>
        <v/>
      </c>
      <c r="BB49" s="49" t="str">
        <f t="shared" si="26"/>
        <v/>
      </c>
      <c r="BC49" s="49" t="str">
        <f t="shared" si="27"/>
        <v/>
      </c>
      <c r="BD49" s="49" t="str">
        <f t="shared" si="28"/>
        <v/>
      </c>
      <c r="BE49" s="49" t="str">
        <f t="shared" si="29"/>
        <v/>
      </c>
      <c r="BF49" s="49" t="str">
        <f t="shared" si="30"/>
        <v/>
      </c>
    </row>
    <row r="50" spans="1:58" ht="20.149999999999999" customHeight="1" x14ac:dyDescent="0.2">
      <c r="A50" s="38">
        <v>47</v>
      </c>
      <c r="B50" s="5">
        <f t="shared" si="31"/>
        <v>0</v>
      </c>
      <c r="C50" s="51"/>
      <c r="D50" s="6"/>
      <c r="E50" s="6"/>
      <c r="F50" s="156"/>
      <c r="G50" s="7"/>
      <c r="H50" s="4"/>
      <c r="I50" s="182"/>
      <c r="J50" s="183"/>
      <c r="K50" s="183"/>
      <c r="L50" s="183"/>
      <c r="M50" s="183"/>
      <c r="N50" s="183"/>
      <c r="O50" s="183"/>
      <c r="P50" s="183"/>
      <c r="Q50" s="183"/>
      <c r="R50" s="184"/>
      <c r="S50" s="38" t="str">
        <f>IF(AD50&lt;&gt;"",MAX(S$2:S49)+1,"")</f>
        <v/>
      </c>
      <c r="T50" s="38" t="str">
        <f>IF(AF50&lt;&gt;"",MAX(T$2:T49)+1,"")</f>
        <v/>
      </c>
      <c r="U50" s="38" t="str">
        <f>IF(AI50&lt;&gt;"",MAX(U$2:U49)+1,"")</f>
        <v/>
      </c>
      <c r="V50" s="38" t="str">
        <f>IF(AL50&lt;&gt;"",MAX(V$2:V49)+1,"")</f>
        <v/>
      </c>
      <c r="W50" s="38" t="str">
        <f>IF(AO50&lt;&gt;"",MAX(W$2:W49)+1,"")</f>
        <v/>
      </c>
      <c r="X50" s="38" t="str">
        <f>IF(AR50&lt;&gt;"",MAX(X$2:X49)+1,"")</f>
        <v/>
      </c>
      <c r="Y50" s="38" t="str">
        <f>IF(AU50&lt;&gt;"",MAX(Y$2:Y49)+1,"")</f>
        <v/>
      </c>
      <c r="Z50" s="38" t="str">
        <f>IF(AX50&lt;&gt;"",MAX(Z$2:Z49)+1,"")</f>
        <v/>
      </c>
      <c r="AA50" s="38" t="str">
        <f>IF(BA50&lt;&gt;"",MAX(AA$2:AA49)+1,"")</f>
        <v/>
      </c>
      <c r="AB50" s="38" t="str">
        <f>IF(BD50&lt;&gt;"",MAX(AB$2:AB49)+1,"")</f>
        <v/>
      </c>
      <c r="AC50" s="49" t="str">
        <f t="shared" si="1"/>
        <v/>
      </c>
      <c r="AD50" s="49" t="str">
        <f t="shared" si="2"/>
        <v/>
      </c>
      <c r="AE50" s="49" t="str">
        <f t="shared" si="3"/>
        <v/>
      </c>
      <c r="AF50" s="49" t="str">
        <f t="shared" si="4"/>
        <v/>
      </c>
      <c r="AG50" s="49" t="str">
        <f t="shared" si="5"/>
        <v/>
      </c>
      <c r="AH50" s="49" t="str">
        <f t="shared" si="6"/>
        <v/>
      </c>
      <c r="AI50" s="49" t="str">
        <f t="shared" si="7"/>
        <v/>
      </c>
      <c r="AJ50" s="49" t="str">
        <f t="shared" si="8"/>
        <v/>
      </c>
      <c r="AK50" s="49" t="str">
        <f t="shared" si="9"/>
        <v/>
      </c>
      <c r="AL50" s="49" t="str">
        <f t="shared" si="10"/>
        <v/>
      </c>
      <c r="AM50" s="49" t="str">
        <f t="shared" si="11"/>
        <v/>
      </c>
      <c r="AN50" s="49" t="str">
        <f t="shared" si="12"/>
        <v/>
      </c>
      <c r="AO50" s="49" t="str">
        <f t="shared" si="13"/>
        <v/>
      </c>
      <c r="AP50" s="49" t="str">
        <f t="shared" si="14"/>
        <v/>
      </c>
      <c r="AQ50" s="49" t="str">
        <f t="shared" si="15"/>
        <v/>
      </c>
      <c r="AR50" s="49" t="str">
        <f t="shared" si="16"/>
        <v/>
      </c>
      <c r="AS50" s="49" t="str">
        <f t="shared" si="17"/>
        <v/>
      </c>
      <c r="AT50" s="49" t="str">
        <f t="shared" si="18"/>
        <v/>
      </c>
      <c r="AU50" s="49" t="str">
        <f t="shared" si="19"/>
        <v/>
      </c>
      <c r="AV50" s="49" t="str">
        <f t="shared" si="20"/>
        <v/>
      </c>
      <c r="AW50" s="49" t="str">
        <f t="shared" si="21"/>
        <v/>
      </c>
      <c r="AX50" s="49" t="str">
        <f t="shared" si="22"/>
        <v/>
      </c>
      <c r="AY50" s="49" t="str">
        <f t="shared" si="23"/>
        <v/>
      </c>
      <c r="AZ50" s="49" t="str">
        <f t="shared" si="24"/>
        <v/>
      </c>
      <c r="BA50" s="49" t="str">
        <f t="shared" si="25"/>
        <v/>
      </c>
      <c r="BB50" s="49" t="str">
        <f t="shared" si="26"/>
        <v/>
      </c>
      <c r="BC50" s="49" t="str">
        <f t="shared" si="27"/>
        <v/>
      </c>
      <c r="BD50" s="49" t="str">
        <f t="shared" si="28"/>
        <v/>
      </c>
      <c r="BE50" s="49" t="str">
        <f t="shared" si="29"/>
        <v/>
      </c>
      <c r="BF50" s="49" t="str">
        <f t="shared" si="30"/>
        <v/>
      </c>
    </row>
    <row r="51" spans="1:58" ht="20.149999999999999" customHeight="1" x14ac:dyDescent="0.2">
      <c r="A51" s="38">
        <v>48</v>
      </c>
      <c r="B51" s="5">
        <f t="shared" si="31"/>
        <v>0</v>
      </c>
      <c r="C51" s="51"/>
      <c r="D51" s="6"/>
      <c r="E51" s="6"/>
      <c r="F51" s="156"/>
      <c r="G51" s="7"/>
      <c r="H51" s="4"/>
      <c r="I51" s="182"/>
      <c r="J51" s="183"/>
      <c r="K51" s="183"/>
      <c r="L51" s="183"/>
      <c r="M51" s="183"/>
      <c r="N51" s="183"/>
      <c r="O51" s="183"/>
      <c r="P51" s="183"/>
      <c r="Q51" s="183"/>
      <c r="R51" s="184"/>
      <c r="S51" s="38" t="str">
        <f>IF(AD51&lt;&gt;"",MAX(S$2:S50)+1,"")</f>
        <v/>
      </c>
      <c r="T51" s="38" t="str">
        <f>IF(AF51&lt;&gt;"",MAX(T$2:T50)+1,"")</f>
        <v/>
      </c>
      <c r="U51" s="38" t="str">
        <f>IF(AI51&lt;&gt;"",MAX(U$2:U50)+1,"")</f>
        <v/>
      </c>
      <c r="V51" s="38" t="str">
        <f>IF(AL51&lt;&gt;"",MAX(V$2:V50)+1,"")</f>
        <v/>
      </c>
      <c r="W51" s="38" t="str">
        <f>IF(AO51&lt;&gt;"",MAX(W$2:W50)+1,"")</f>
        <v/>
      </c>
      <c r="X51" s="38" t="str">
        <f>IF(AR51&lt;&gt;"",MAX(X$2:X50)+1,"")</f>
        <v/>
      </c>
      <c r="Y51" s="38" t="str">
        <f>IF(AU51&lt;&gt;"",MAX(Y$2:Y50)+1,"")</f>
        <v/>
      </c>
      <c r="Z51" s="38" t="str">
        <f>IF(AX51&lt;&gt;"",MAX(Z$2:Z50)+1,"")</f>
        <v/>
      </c>
      <c r="AA51" s="38" t="str">
        <f>IF(BA51&lt;&gt;"",MAX(AA$2:AA50)+1,"")</f>
        <v/>
      </c>
      <c r="AB51" s="38" t="str">
        <f>IF(BD51&lt;&gt;"",MAX(AB$2:AB50)+1,"")</f>
        <v/>
      </c>
      <c r="AC51" s="49" t="str">
        <f t="shared" si="1"/>
        <v/>
      </c>
      <c r="AD51" s="49" t="str">
        <f t="shared" si="2"/>
        <v/>
      </c>
      <c r="AE51" s="49" t="str">
        <f t="shared" si="3"/>
        <v/>
      </c>
      <c r="AF51" s="49" t="str">
        <f t="shared" si="4"/>
        <v/>
      </c>
      <c r="AG51" s="49" t="str">
        <f t="shared" si="5"/>
        <v/>
      </c>
      <c r="AH51" s="49" t="str">
        <f t="shared" si="6"/>
        <v/>
      </c>
      <c r="AI51" s="49" t="str">
        <f t="shared" si="7"/>
        <v/>
      </c>
      <c r="AJ51" s="49" t="str">
        <f t="shared" si="8"/>
        <v/>
      </c>
      <c r="AK51" s="49" t="str">
        <f t="shared" si="9"/>
        <v/>
      </c>
      <c r="AL51" s="49" t="str">
        <f t="shared" si="10"/>
        <v/>
      </c>
      <c r="AM51" s="49" t="str">
        <f t="shared" si="11"/>
        <v/>
      </c>
      <c r="AN51" s="49" t="str">
        <f t="shared" si="12"/>
        <v/>
      </c>
      <c r="AO51" s="49" t="str">
        <f t="shared" si="13"/>
        <v/>
      </c>
      <c r="AP51" s="49" t="str">
        <f t="shared" si="14"/>
        <v/>
      </c>
      <c r="AQ51" s="49" t="str">
        <f t="shared" si="15"/>
        <v/>
      </c>
      <c r="AR51" s="49" t="str">
        <f t="shared" si="16"/>
        <v/>
      </c>
      <c r="AS51" s="49" t="str">
        <f t="shared" si="17"/>
        <v/>
      </c>
      <c r="AT51" s="49" t="str">
        <f t="shared" si="18"/>
        <v/>
      </c>
      <c r="AU51" s="49" t="str">
        <f t="shared" si="19"/>
        <v/>
      </c>
      <c r="AV51" s="49" t="str">
        <f t="shared" si="20"/>
        <v/>
      </c>
      <c r="AW51" s="49" t="str">
        <f t="shared" si="21"/>
        <v/>
      </c>
      <c r="AX51" s="49" t="str">
        <f t="shared" si="22"/>
        <v/>
      </c>
      <c r="AY51" s="49" t="str">
        <f t="shared" si="23"/>
        <v/>
      </c>
      <c r="AZ51" s="49" t="str">
        <f t="shared" si="24"/>
        <v/>
      </c>
      <c r="BA51" s="49" t="str">
        <f t="shared" si="25"/>
        <v/>
      </c>
      <c r="BB51" s="49" t="str">
        <f t="shared" si="26"/>
        <v/>
      </c>
      <c r="BC51" s="49" t="str">
        <f t="shared" si="27"/>
        <v/>
      </c>
      <c r="BD51" s="49" t="str">
        <f t="shared" si="28"/>
        <v/>
      </c>
      <c r="BE51" s="49" t="str">
        <f t="shared" si="29"/>
        <v/>
      </c>
      <c r="BF51" s="49" t="str">
        <f t="shared" si="30"/>
        <v/>
      </c>
    </row>
    <row r="52" spans="1:58" ht="20.149999999999999" customHeight="1" x14ac:dyDescent="0.2">
      <c r="A52" s="38">
        <v>49</v>
      </c>
      <c r="B52" s="5">
        <f t="shared" si="31"/>
        <v>0</v>
      </c>
      <c r="C52" s="51"/>
      <c r="D52" s="6"/>
      <c r="E52" s="6"/>
      <c r="F52" s="157"/>
      <c r="G52" s="7"/>
      <c r="H52" s="4"/>
      <c r="I52" s="182"/>
      <c r="J52" s="183"/>
      <c r="K52" s="183"/>
      <c r="L52" s="183"/>
      <c r="M52" s="183"/>
      <c r="N52" s="183"/>
      <c r="O52" s="183"/>
      <c r="P52" s="183"/>
      <c r="Q52" s="183"/>
      <c r="R52" s="184"/>
      <c r="S52" s="38" t="str">
        <f>IF(AD52&lt;&gt;"",MAX(S$2:S51)+1,"")</f>
        <v/>
      </c>
      <c r="T52" s="38" t="str">
        <f>IF(AF52&lt;&gt;"",MAX(T$2:T51)+1,"")</f>
        <v/>
      </c>
      <c r="U52" s="38" t="str">
        <f>IF(AI52&lt;&gt;"",MAX(U$2:U51)+1,"")</f>
        <v/>
      </c>
      <c r="V52" s="38" t="str">
        <f>IF(AL52&lt;&gt;"",MAX(V$2:V51)+1,"")</f>
        <v/>
      </c>
      <c r="W52" s="38" t="str">
        <f>IF(AO52&lt;&gt;"",MAX(W$2:W51)+1,"")</f>
        <v/>
      </c>
      <c r="X52" s="38" t="str">
        <f>IF(AR52&lt;&gt;"",MAX(X$2:X51)+1,"")</f>
        <v/>
      </c>
      <c r="Y52" s="38" t="str">
        <f>IF(AU52&lt;&gt;"",MAX(Y$2:Y51)+1,"")</f>
        <v/>
      </c>
      <c r="Z52" s="38" t="str">
        <f>IF(AX52&lt;&gt;"",MAX(Z$2:Z51)+1,"")</f>
        <v/>
      </c>
      <c r="AA52" s="38" t="str">
        <f>IF(BA52&lt;&gt;"",MAX(AA$2:AA51)+1,"")</f>
        <v/>
      </c>
      <c r="AB52" s="38" t="str">
        <f>IF(BD52&lt;&gt;"",MAX(AB$2:AB51)+1,"")</f>
        <v/>
      </c>
      <c r="AC52" s="49" t="str">
        <f t="shared" si="1"/>
        <v/>
      </c>
      <c r="AD52" s="49" t="str">
        <f t="shared" si="2"/>
        <v/>
      </c>
      <c r="AE52" s="49" t="str">
        <f t="shared" si="3"/>
        <v/>
      </c>
      <c r="AF52" s="49" t="str">
        <f t="shared" si="4"/>
        <v/>
      </c>
      <c r="AG52" s="49" t="str">
        <f t="shared" si="5"/>
        <v/>
      </c>
      <c r="AH52" s="49" t="str">
        <f t="shared" si="6"/>
        <v/>
      </c>
      <c r="AI52" s="49" t="str">
        <f t="shared" si="7"/>
        <v/>
      </c>
      <c r="AJ52" s="49" t="str">
        <f t="shared" si="8"/>
        <v/>
      </c>
      <c r="AK52" s="49" t="str">
        <f t="shared" si="9"/>
        <v/>
      </c>
      <c r="AL52" s="49" t="str">
        <f t="shared" si="10"/>
        <v/>
      </c>
      <c r="AM52" s="49" t="str">
        <f t="shared" si="11"/>
        <v/>
      </c>
      <c r="AN52" s="49" t="str">
        <f t="shared" si="12"/>
        <v/>
      </c>
      <c r="AO52" s="49" t="str">
        <f t="shared" si="13"/>
        <v/>
      </c>
      <c r="AP52" s="49" t="str">
        <f t="shared" si="14"/>
        <v/>
      </c>
      <c r="AQ52" s="49" t="str">
        <f t="shared" si="15"/>
        <v/>
      </c>
      <c r="AR52" s="49" t="str">
        <f t="shared" si="16"/>
        <v/>
      </c>
      <c r="AS52" s="49" t="str">
        <f t="shared" si="17"/>
        <v/>
      </c>
      <c r="AT52" s="49" t="str">
        <f t="shared" si="18"/>
        <v/>
      </c>
      <c r="AU52" s="49" t="str">
        <f t="shared" si="19"/>
        <v/>
      </c>
      <c r="AV52" s="49" t="str">
        <f t="shared" si="20"/>
        <v/>
      </c>
      <c r="AW52" s="49" t="str">
        <f t="shared" si="21"/>
        <v/>
      </c>
      <c r="AX52" s="49" t="str">
        <f t="shared" si="22"/>
        <v/>
      </c>
      <c r="AY52" s="49" t="str">
        <f t="shared" si="23"/>
        <v/>
      </c>
      <c r="AZ52" s="49" t="str">
        <f t="shared" si="24"/>
        <v/>
      </c>
      <c r="BA52" s="49" t="str">
        <f t="shared" si="25"/>
        <v/>
      </c>
      <c r="BB52" s="49" t="str">
        <f t="shared" si="26"/>
        <v/>
      </c>
      <c r="BC52" s="49" t="str">
        <f t="shared" si="27"/>
        <v/>
      </c>
      <c r="BD52" s="49" t="str">
        <f t="shared" si="28"/>
        <v/>
      </c>
      <c r="BE52" s="49" t="str">
        <f t="shared" si="29"/>
        <v/>
      </c>
      <c r="BF52" s="49" t="str">
        <f t="shared" si="30"/>
        <v/>
      </c>
    </row>
    <row r="53" spans="1:58" ht="20.149999999999999" customHeight="1" thickBot="1" x14ac:dyDescent="0.25">
      <c r="A53" s="38">
        <v>50</v>
      </c>
      <c r="B53" s="5">
        <f t="shared" si="31"/>
        <v>0</v>
      </c>
      <c r="C53" s="52"/>
      <c r="D53" s="6"/>
      <c r="E53" s="9"/>
      <c r="F53" s="156"/>
      <c r="G53" s="10"/>
      <c r="H53" s="8"/>
      <c r="I53" s="182"/>
      <c r="J53" s="183"/>
      <c r="K53" s="183"/>
      <c r="L53" s="183"/>
      <c r="M53" s="183"/>
      <c r="N53" s="183"/>
      <c r="O53" s="183"/>
      <c r="P53" s="183"/>
      <c r="Q53" s="183"/>
      <c r="R53" s="184"/>
      <c r="S53" s="38" t="str">
        <f>IF(AD53&lt;&gt;"",MAX(S$2:S52)+1,"")</f>
        <v/>
      </c>
      <c r="T53" s="38" t="str">
        <f>IF(AF53&lt;&gt;"",MAX(T$2:T52)+1,"")</f>
        <v/>
      </c>
      <c r="U53" s="38" t="str">
        <f>IF(AI53&lt;&gt;"",MAX(U$2:U52)+1,"")</f>
        <v/>
      </c>
      <c r="V53" s="38" t="str">
        <f>IF(AL53&lt;&gt;"",MAX(V$2:V52)+1,"")</f>
        <v/>
      </c>
      <c r="W53" s="38" t="str">
        <f>IF(AO53&lt;&gt;"",MAX(W$2:W52)+1,"")</f>
        <v/>
      </c>
      <c r="X53" s="38" t="str">
        <f>IF(AR53&lt;&gt;"",MAX(X$2:X52)+1,"")</f>
        <v/>
      </c>
      <c r="Y53" s="38" t="str">
        <f>IF(AU53&lt;&gt;"",MAX(Y$2:Y52)+1,"")</f>
        <v/>
      </c>
      <c r="Z53" s="38" t="str">
        <f>IF(AX53&lt;&gt;"",MAX(Z$2:Z52)+1,"")</f>
        <v/>
      </c>
      <c r="AA53" s="38" t="str">
        <f>IF(BA53&lt;&gt;"",MAX(AA$2:AA52)+1,"")</f>
        <v/>
      </c>
      <c r="AB53" s="38" t="str">
        <f>IF(BD53&lt;&gt;"",MAX(AB$2:AB52)+1,"")</f>
        <v/>
      </c>
      <c r="AC53" s="49" t="str">
        <f t="shared" si="1"/>
        <v/>
      </c>
      <c r="AD53" s="49" t="str">
        <f t="shared" si="2"/>
        <v/>
      </c>
      <c r="AE53" s="49" t="str">
        <f t="shared" si="3"/>
        <v/>
      </c>
      <c r="AF53" s="49" t="str">
        <f t="shared" si="4"/>
        <v/>
      </c>
      <c r="AG53" s="49" t="str">
        <f t="shared" si="5"/>
        <v/>
      </c>
      <c r="AH53" s="49" t="str">
        <f t="shared" si="6"/>
        <v/>
      </c>
      <c r="AI53" s="49" t="str">
        <f t="shared" si="7"/>
        <v/>
      </c>
      <c r="AJ53" s="49" t="str">
        <f t="shared" si="8"/>
        <v/>
      </c>
      <c r="AK53" s="49" t="str">
        <f t="shared" si="9"/>
        <v/>
      </c>
      <c r="AL53" s="49" t="str">
        <f t="shared" si="10"/>
        <v/>
      </c>
      <c r="AM53" s="49" t="str">
        <f t="shared" si="11"/>
        <v/>
      </c>
      <c r="AN53" s="49" t="str">
        <f t="shared" si="12"/>
        <v/>
      </c>
      <c r="AO53" s="49" t="str">
        <f t="shared" si="13"/>
        <v/>
      </c>
      <c r="AP53" s="49" t="str">
        <f t="shared" si="14"/>
        <v/>
      </c>
      <c r="AQ53" s="49" t="str">
        <f t="shared" si="15"/>
        <v/>
      </c>
      <c r="AR53" s="49" t="str">
        <f t="shared" si="16"/>
        <v/>
      </c>
      <c r="AS53" s="49" t="str">
        <f t="shared" si="17"/>
        <v/>
      </c>
      <c r="AT53" s="49" t="str">
        <f t="shared" si="18"/>
        <v/>
      </c>
      <c r="AU53" s="49" t="str">
        <f t="shared" si="19"/>
        <v/>
      </c>
      <c r="AV53" s="49" t="str">
        <f t="shared" si="20"/>
        <v/>
      </c>
      <c r="AW53" s="49" t="str">
        <f t="shared" si="21"/>
        <v/>
      </c>
      <c r="AX53" s="49" t="str">
        <f t="shared" si="22"/>
        <v/>
      </c>
      <c r="AY53" s="49" t="str">
        <f t="shared" si="23"/>
        <v/>
      </c>
      <c r="AZ53" s="49" t="str">
        <f t="shared" si="24"/>
        <v/>
      </c>
      <c r="BA53" s="49" t="str">
        <f t="shared" si="25"/>
        <v/>
      </c>
      <c r="BB53" s="49" t="str">
        <f t="shared" si="26"/>
        <v/>
      </c>
      <c r="BC53" s="49" t="str">
        <f t="shared" si="27"/>
        <v/>
      </c>
      <c r="BD53" s="49" t="str">
        <f t="shared" si="28"/>
        <v/>
      </c>
      <c r="BE53" s="49" t="str">
        <f t="shared" si="29"/>
        <v/>
      </c>
      <c r="BF53" s="49" t="str">
        <f t="shared" si="30"/>
        <v/>
      </c>
    </row>
    <row r="54" spans="1:58" x14ac:dyDescent="0.2">
      <c r="G54" s="38" t="s">
        <v>61</v>
      </c>
      <c r="H54" s="38">
        <f>COUNTIF(H$4:H$53,G54)</f>
        <v>0</v>
      </c>
      <c r="I54" s="38" t="s">
        <v>70</v>
      </c>
      <c r="J54" s="38">
        <f>COUNTIF(I$4:I$53,I54)</f>
        <v>0</v>
      </c>
      <c r="K54" s="38" t="str">
        <f>IF(J54&gt;1,1,"")</f>
        <v/>
      </c>
      <c r="N54" s="38"/>
      <c r="O54" s="38"/>
      <c r="P54" s="38"/>
    </row>
    <row r="55" spans="1:58" x14ac:dyDescent="0.2">
      <c r="G55" s="38" t="s">
        <v>62</v>
      </c>
      <c r="H55" s="38">
        <f>COUNTIF(H$3:H$53,G55)</f>
        <v>0</v>
      </c>
      <c r="I55" s="53" t="s">
        <v>71</v>
      </c>
      <c r="J55" s="38">
        <f t="shared" ref="J55:J58" si="32">COUNTIF(I$3:I$53,I55)</f>
        <v>0</v>
      </c>
      <c r="K55" s="38" t="str">
        <f t="shared" ref="K55:K58" si="33">IF(J55&gt;1,1,"")</f>
        <v/>
      </c>
      <c r="O55" s="38"/>
      <c r="P55" s="38"/>
    </row>
    <row r="56" spans="1:58" x14ac:dyDescent="0.2">
      <c r="G56" s="38" t="s">
        <v>144</v>
      </c>
      <c r="H56" s="38">
        <f>COUNTIF(H$3:H$53,G56)</f>
        <v>0</v>
      </c>
      <c r="I56" s="53" t="s">
        <v>72</v>
      </c>
      <c r="J56" s="38">
        <f t="shared" si="32"/>
        <v>0</v>
      </c>
      <c r="K56" s="38" t="str">
        <f t="shared" si="33"/>
        <v/>
      </c>
      <c r="O56" s="38"/>
      <c r="P56" s="38"/>
    </row>
    <row r="57" spans="1:58" x14ac:dyDescent="0.2">
      <c r="G57" s="38" t="s">
        <v>65</v>
      </c>
      <c r="H57" s="38">
        <f>COUNTIF(H$3:H$53,G57)</f>
        <v>0</v>
      </c>
      <c r="I57" s="53" t="s">
        <v>74</v>
      </c>
      <c r="J57" s="38">
        <f t="shared" si="32"/>
        <v>0</v>
      </c>
      <c r="K57" s="38" t="str">
        <f t="shared" si="33"/>
        <v/>
      </c>
      <c r="O57" s="38"/>
      <c r="P57" s="38"/>
    </row>
    <row r="58" spans="1:58" x14ac:dyDescent="0.2">
      <c r="G58" s="38" t="s">
        <v>67</v>
      </c>
      <c r="H58" s="38">
        <f>COUNTIF(H$3:H$53,G58)</f>
        <v>0</v>
      </c>
      <c r="I58" s="53" t="s">
        <v>75</v>
      </c>
      <c r="J58" s="38">
        <f t="shared" si="32"/>
        <v>0</v>
      </c>
      <c r="K58" s="38" t="str">
        <f t="shared" si="33"/>
        <v/>
      </c>
      <c r="O58" s="38"/>
      <c r="P58" s="38"/>
    </row>
    <row r="59" spans="1:58" x14ac:dyDescent="0.2">
      <c r="G59" s="38" t="s">
        <v>68</v>
      </c>
      <c r="H59" s="38">
        <f>COUNTIF(H$3:H$53,G59)</f>
        <v>0</v>
      </c>
      <c r="I59" s="38" t="s">
        <v>125</v>
      </c>
      <c r="J59" s="38">
        <f>COUNTIF(I$4:I$53,I59)</f>
        <v>0</v>
      </c>
      <c r="K59" s="38" t="str">
        <f>IF(J59&gt;1,1,"")</f>
        <v/>
      </c>
      <c r="P59" s="38"/>
    </row>
    <row r="60" spans="1:58" x14ac:dyDescent="0.2">
      <c r="I60" s="53" t="s">
        <v>127</v>
      </c>
      <c r="J60" s="38">
        <f t="shared" ref="J60:J63" si="34">COUNTIF(I$3:I$53,I60)</f>
        <v>0</v>
      </c>
      <c r="K60" s="38" t="str">
        <f t="shared" ref="K60:K63" si="35">IF(J60&gt;1,1,"")</f>
        <v/>
      </c>
    </row>
    <row r="61" spans="1:58" x14ac:dyDescent="0.2">
      <c r="I61" s="53" t="s">
        <v>128</v>
      </c>
      <c r="J61" s="38">
        <f t="shared" si="34"/>
        <v>0</v>
      </c>
      <c r="K61" s="38" t="str">
        <f t="shared" si="35"/>
        <v/>
      </c>
    </row>
    <row r="62" spans="1:58" x14ac:dyDescent="0.2">
      <c r="I62" s="53" t="s">
        <v>129</v>
      </c>
      <c r="J62" s="38">
        <f t="shared" si="34"/>
        <v>0</v>
      </c>
      <c r="K62" s="38" t="str">
        <f t="shared" si="35"/>
        <v/>
      </c>
    </row>
    <row r="63" spans="1:58" x14ac:dyDescent="0.2">
      <c r="I63" s="53" t="s">
        <v>130</v>
      </c>
      <c r="J63" s="38">
        <f t="shared" si="34"/>
        <v>0</v>
      </c>
      <c r="K63" s="38" t="str">
        <f t="shared" si="35"/>
        <v/>
      </c>
    </row>
    <row r="64" spans="1:58" x14ac:dyDescent="0.2">
      <c r="K64" s="38">
        <f>SUM(K54:K63)</f>
        <v>0</v>
      </c>
    </row>
  </sheetData>
  <sheetProtection sheet="1" objects="1" scenarios="1"/>
  <protectedRanges>
    <protectedRange sqref="B4:B53 D4:R53" name="範囲1"/>
  </protectedRanges>
  <mergeCells count="74">
    <mergeCell ref="BT2:BV2"/>
    <mergeCell ref="AC2:AE2"/>
    <mergeCell ref="BH1:BQ1"/>
    <mergeCell ref="BH2:BJ2"/>
    <mergeCell ref="BK2:BM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N2:BP2"/>
    <mergeCell ref="BQ2:BS2"/>
    <mergeCell ref="CI2:CK2"/>
    <mergeCell ref="BW1:CF1"/>
    <mergeCell ref="BW2:BY2"/>
    <mergeCell ref="BZ2:CB2"/>
    <mergeCell ref="CC2:CE2"/>
    <mergeCell ref="CF2:CH2"/>
    <mergeCell ref="I18:R18"/>
    <mergeCell ref="I19:R19"/>
    <mergeCell ref="I20:R20"/>
    <mergeCell ref="I21:R21"/>
    <mergeCell ref="I22:R22"/>
    <mergeCell ref="I29:R29"/>
    <mergeCell ref="I30:R30"/>
    <mergeCell ref="I31:R31"/>
    <mergeCell ref="I32:R32"/>
    <mergeCell ref="I23:R23"/>
    <mergeCell ref="I24:R24"/>
    <mergeCell ref="I25:R25"/>
    <mergeCell ref="I26:R26"/>
    <mergeCell ref="I27:R27"/>
    <mergeCell ref="I52:R52"/>
    <mergeCell ref="I43:R43"/>
    <mergeCell ref="I44:R44"/>
    <mergeCell ref="I45:R45"/>
    <mergeCell ref="I46:R46"/>
    <mergeCell ref="I47:R47"/>
    <mergeCell ref="I17:R17"/>
    <mergeCell ref="I48:R48"/>
    <mergeCell ref="I49:R49"/>
    <mergeCell ref="I50:R50"/>
    <mergeCell ref="I51:R51"/>
    <mergeCell ref="I38:R38"/>
    <mergeCell ref="I39:R39"/>
    <mergeCell ref="I40:R40"/>
    <mergeCell ref="I41:R41"/>
    <mergeCell ref="I42:R42"/>
    <mergeCell ref="I33:R33"/>
    <mergeCell ref="I34:R34"/>
    <mergeCell ref="I35:R35"/>
    <mergeCell ref="I36:R36"/>
    <mergeCell ref="I37:R37"/>
    <mergeCell ref="I28:R28"/>
    <mergeCell ref="I53:R53"/>
    <mergeCell ref="I1:R1"/>
    <mergeCell ref="I3:R3"/>
    <mergeCell ref="I4:R4"/>
    <mergeCell ref="I5:R5"/>
    <mergeCell ref="I6:R6"/>
    <mergeCell ref="I7:R7"/>
    <mergeCell ref="I8:R8"/>
    <mergeCell ref="I9:R9"/>
    <mergeCell ref="I10:R10"/>
    <mergeCell ref="I11:R11"/>
    <mergeCell ref="I12:R12"/>
    <mergeCell ref="I13:R13"/>
    <mergeCell ref="I14:R14"/>
    <mergeCell ref="I15:R15"/>
    <mergeCell ref="I16:R16"/>
  </mergeCells>
  <phoneticPr fontId="1"/>
  <dataValidations disablePrompts="1" count="2">
    <dataValidation type="list" allowBlank="1" showInputMessage="1" showErrorMessage="1" sqref="H3:H53" xr:uid="{00000000-0002-0000-0500-000000000000}">
      <formula1>VaildDepts</formula1>
    </dataValidation>
    <dataValidation type="list" allowBlank="1" showInputMessage="1" showErrorMessage="1" sqref="J3:M3 I3:I53" xr:uid="{00000000-0002-0000-0500-000001000000}">
      <formula1>継走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T64"/>
  <sheetViews>
    <sheetView tabSelected="1" zoomScale="130" zoomScaleNormal="130" workbookViewId="0">
      <pane xSplit="7" ySplit="2" topLeftCell="H9" activePane="bottomRight" state="frozen"/>
      <selection pane="topRight" activeCell="F1" sqref="F1"/>
      <selection pane="bottomLeft" activeCell="A2" sqref="A2"/>
      <selection pane="bottomRight" activeCell="CL13" sqref="CL13"/>
    </sheetView>
  </sheetViews>
  <sheetFormatPr defaultColWidth="9" defaultRowHeight="13" x14ac:dyDescent="0.2"/>
  <cols>
    <col min="1" max="1" width="3.453125" style="19" bestFit="1" customWidth="1"/>
    <col min="2" max="2" width="7" style="19" hidden="1" customWidth="1"/>
    <col min="3" max="3" width="9" style="19"/>
    <col min="4" max="4" width="17.08984375" style="19" customWidth="1"/>
    <col min="5" max="5" width="11.453125" style="19" bestFit="1" customWidth="1"/>
    <col min="6" max="6" width="6.7265625" style="19" customWidth="1"/>
    <col min="7" max="7" width="11.7265625" style="19" hidden="1" customWidth="1"/>
    <col min="8" max="8" width="10.36328125" style="19" bestFit="1" customWidth="1"/>
    <col min="9" max="18" width="2.08984375" style="31" customWidth="1"/>
    <col min="19" max="19" width="2.6328125" style="19" hidden="1" customWidth="1"/>
    <col min="20" max="23" width="2.7265625" style="19" hidden="1" customWidth="1"/>
    <col min="24" max="24" width="2.6328125" style="19" hidden="1" customWidth="1"/>
    <col min="25" max="28" width="2.7265625" style="19" hidden="1" customWidth="1"/>
    <col min="29" max="58" width="2.6328125" style="19" hidden="1" customWidth="1"/>
    <col min="59" max="59" width="2.453125" style="19" hidden="1" customWidth="1"/>
    <col min="60" max="61" width="10.6328125" style="19" hidden="1" customWidth="1"/>
    <col min="62" max="62" width="2.453125" style="19" hidden="1" customWidth="1"/>
    <col min="63" max="64" width="10.6328125" style="19" hidden="1" customWidth="1"/>
    <col min="65" max="65" width="3.453125" style="19" hidden="1" customWidth="1"/>
    <col min="66" max="67" width="9" style="19" hidden="1" customWidth="1"/>
    <col min="68" max="68" width="3.453125" style="19" hidden="1" customWidth="1"/>
    <col min="69" max="70" width="9" style="19" hidden="1" customWidth="1"/>
    <col min="71" max="71" width="3.453125" style="19" hidden="1" customWidth="1"/>
    <col min="72" max="73" width="9" style="19" hidden="1" customWidth="1"/>
    <col min="74" max="74" width="7.7265625" style="19" hidden="1" customWidth="1"/>
    <col min="75" max="76" width="10.6328125" style="19" hidden="1" customWidth="1"/>
    <col min="77" max="77" width="3.453125" style="19" hidden="1" customWidth="1"/>
    <col min="78" max="79" width="10.6328125" style="19" hidden="1" customWidth="1"/>
    <col min="80" max="80" width="3.453125" style="19" hidden="1" customWidth="1"/>
    <col min="81" max="82" width="9" style="19" hidden="1" customWidth="1"/>
    <col min="83" max="83" width="3.453125" style="19" hidden="1" customWidth="1"/>
    <col min="84" max="85" width="9" style="19" hidden="1" customWidth="1"/>
    <col min="86" max="86" width="3.453125" style="19" hidden="1" customWidth="1"/>
    <col min="87" max="88" width="9" style="19" hidden="1" customWidth="1"/>
    <col min="89" max="89" width="7.7265625" style="19" hidden="1" customWidth="1"/>
    <col min="90" max="94" width="9" style="19" customWidth="1"/>
    <col min="95" max="16384" width="9" style="19"/>
  </cols>
  <sheetData>
    <row r="1" spans="1:98" ht="17.149999999999999" customHeight="1" thickBot="1" x14ac:dyDescent="0.25">
      <c r="H1" s="20"/>
      <c r="I1" s="206" t="s">
        <v>0</v>
      </c>
      <c r="J1" s="207"/>
      <c r="K1" s="207"/>
      <c r="L1" s="207"/>
      <c r="M1" s="207"/>
      <c r="N1" s="207"/>
      <c r="O1" s="207"/>
      <c r="P1" s="207"/>
      <c r="Q1" s="207"/>
      <c r="R1" s="208"/>
      <c r="BH1" s="199" t="s">
        <v>0</v>
      </c>
      <c r="BI1" s="199"/>
      <c r="BJ1" s="199"/>
      <c r="BK1" s="199"/>
      <c r="BL1" s="199"/>
      <c r="BM1" s="199"/>
      <c r="BN1" s="199"/>
      <c r="BO1" s="199"/>
      <c r="BP1" s="199"/>
      <c r="BQ1" s="199"/>
      <c r="BR1" s="21"/>
      <c r="BS1" s="21"/>
      <c r="BT1" s="21"/>
      <c r="BU1" s="21"/>
      <c r="BV1" s="21"/>
      <c r="BW1" s="199" t="s">
        <v>0</v>
      </c>
      <c r="BX1" s="199"/>
      <c r="BY1" s="199"/>
      <c r="BZ1" s="199"/>
      <c r="CA1" s="199"/>
      <c r="CB1" s="199"/>
      <c r="CC1" s="199"/>
      <c r="CD1" s="199"/>
      <c r="CE1" s="199"/>
      <c r="CF1" s="199"/>
      <c r="CG1" s="21"/>
      <c r="CH1" s="21"/>
      <c r="CI1" s="21"/>
      <c r="CJ1" s="21"/>
      <c r="CK1" s="21"/>
      <c r="CL1" s="21"/>
      <c r="CM1" s="21"/>
      <c r="CN1" s="21"/>
      <c r="CO1" s="21"/>
      <c r="CP1" s="21"/>
    </row>
    <row r="2" spans="1:98" s="21" customFormat="1" ht="17.149999999999999" customHeight="1" thickBot="1" x14ac:dyDescent="0.25">
      <c r="B2" s="23" t="s">
        <v>4</v>
      </c>
      <c r="C2" s="22" t="s">
        <v>1</v>
      </c>
      <c r="D2" s="23" t="s">
        <v>2</v>
      </c>
      <c r="E2" s="23" t="s">
        <v>3</v>
      </c>
      <c r="F2" s="32" t="s">
        <v>112</v>
      </c>
      <c r="G2" s="24" t="s">
        <v>5</v>
      </c>
      <c r="H2" s="22" t="s">
        <v>6</v>
      </c>
      <c r="I2" s="25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5" t="s">
        <v>113</v>
      </c>
      <c r="O2" s="26" t="s">
        <v>114</v>
      </c>
      <c r="P2" s="26" t="s">
        <v>115</v>
      </c>
      <c r="Q2" s="26" t="s">
        <v>116</v>
      </c>
      <c r="R2" s="26" t="s">
        <v>117</v>
      </c>
      <c r="S2" s="21" t="str">
        <f t="shared" ref="S2:X2" si="0">I2</f>
        <v>A</v>
      </c>
      <c r="T2" s="21" t="str">
        <f t="shared" si="0"/>
        <v>B</v>
      </c>
      <c r="U2" s="21" t="str">
        <f t="shared" si="0"/>
        <v>C</v>
      </c>
      <c r="V2" s="21" t="str">
        <f t="shared" si="0"/>
        <v>D</v>
      </c>
      <c r="W2" s="21" t="str">
        <f t="shared" si="0"/>
        <v>E</v>
      </c>
      <c r="X2" s="21" t="str">
        <f t="shared" si="0"/>
        <v>F</v>
      </c>
      <c r="Y2" s="21" t="str">
        <f t="shared" ref="Y2:AB2" si="1">O2</f>
        <v>G</v>
      </c>
      <c r="Z2" s="21" t="str">
        <f t="shared" si="1"/>
        <v>H</v>
      </c>
      <c r="AA2" s="21" t="str">
        <f t="shared" si="1"/>
        <v>I</v>
      </c>
      <c r="AB2" s="21" t="str">
        <f t="shared" si="1"/>
        <v>J</v>
      </c>
      <c r="AC2" s="201" t="str">
        <f>I2</f>
        <v>A</v>
      </c>
      <c r="AD2" s="202"/>
      <c r="AE2" s="203"/>
      <c r="AF2" s="201" t="str">
        <f>J2</f>
        <v>B</v>
      </c>
      <c r="AG2" s="202"/>
      <c r="AH2" s="203"/>
      <c r="AI2" s="201" t="str">
        <f>K2</f>
        <v>C</v>
      </c>
      <c r="AJ2" s="202"/>
      <c r="AK2" s="203"/>
      <c r="AL2" s="201" t="str">
        <f>L2</f>
        <v>D</v>
      </c>
      <c r="AM2" s="202"/>
      <c r="AN2" s="203"/>
      <c r="AO2" s="204" t="str">
        <f>M2</f>
        <v>E</v>
      </c>
      <c r="AP2" s="199"/>
      <c r="AQ2" s="205"/>
      <c r="AR2" s="199" t="str">
        <f>X2</f>
        <v>F</v>
      </c>
      <c r="AS2" s="199"/>
      <c r="AT2" s="205"/>
      <c r="AU2" s="201" t="str">
        <f>Y2</f>
        <v>G</v>
      </c>
      <c r="AV2" s="202"/>
      <c r="AW2" s="203"/>
      <c r="AX2" s="201" t="str">
        <f>Z2</f>
        <v>H</v>
      </c>
      <c r="AY2" s="202"/>
      <c r="AZ2" s="203"/>
      <c r="BA2" s="201" t="str">
        <f>AA2</f>
        <v>I</v>
      </c>
      <c r="BB2" s="202"/>
      <c r="BC2" s="203"/>
      <c r="BD2" s="204" t="str">
        <f>AB2</f>
        <v>J</v>
      </c>
      <c r="BE2" s="199"/>
      <c r="BF2" s="205"/>
      <c r="BG2" s="35"/>
      <c r="BH2" s="200" t="str">
        <f>$B4&amp;S2</f>
        <v>0A</v>
      </c>
      <c r="BI2" s="200"/>
      <c r="BJ2" s="200"/>
      <c r="BK2" s="200" t="str">
        <f>$B4&amp;T2</f>
        <v>0B</v>
      </c>
      <c r="BL2" s="200"/>
      <c r="BM2" s="200"/>
      <c r="BN2" s="200" t="str">
        <f>$B4&amp;U2</f>
        <v>0C</v>
      </c>
      <c r="BO2" s="200"/>
      <c r="BP2" s="200"/>
      <c r="BQ2" s="200" t="str">
        <f>$B4&amp;V2</f>
        <v>0D</v>
      </c>
      <c r="BR2" s="200"/>
      <c r="BS2" s="200"/>
      <c r="BT2" s="200" t="str">
        <f>$B4&amp;W2</f>
        <v>0E</v>
      </c>
      <c r="BU2" s="200"/>
      <c r="BV2" s="200"/>
      <c r="BW2" s="200" t="str">
        <f>$B4&amp;X2</f>
        <v>0F</v>
      </c>
      <c r="BX2" s="200"/>
      <c r="BY2" s="200"/>
      <c r="BZ2" s="200" t="str">
        <f>$B4&amp;Y2</f>
        <v>0G</v>
      </c>
      <c r="CA2" s="200"/>
      <c r="CB2" s="200"/>
      <c r="CC2" s="200" t="str">
        <f>$B4&amp;Z2</f>
        <v>0H</v>
      </c>
      <c r="CD2" s="200"/>
      <c r="CE2" s="200"/>
      <c r="CF2" s="200" t="str">
        <f>$B4&amp;AA2</f>
        <v>0I</v>
      </c>
      <c r="CG2" s="200"/>
      <c r="CH2" s="200"/>
      <c r="CI2" s="200" t="str">
        <f>$B4&amp;AB2</f>
        <v>0J</v>
      </c>
      <c r="CJ2" s="200"/>
      <c r="CK2" s="200"/>
      <c r="CL2" s="19"/>
      <c r="CM2" s="199"/>
      <c r="CN2" s="199"/>
      <c r="CO2" s="199"/>
      <c r="CP2" s="199"/>
      <c r="CQ2" s="199"/>
      <c r="CR2" s="199"/>
      <c r="CS2" s="199"/>
      <c r="CT2" s="199"/>
    </row>
    <row r="3" spans="1:98" ht="20.149999999999999" customHeight="1" thickTop="1" x14ac:dyDescent="0.2">
      <c r="B3" s="70" t="s">
        <v>79</v>
      </c>
      <c r="C3" s="27" t="s">
        <v>76</v>
      </c>
      <c r="D3" s="69" t="s">
        <v>81</v>
      </c>
      <c r="E3" s="69" t="s">
        <v>82</v>
      </c>
      <c r="F3" s="71">
        <v>5</v>
      </c>
      <c r="G3" s="72" t="s">
        <v>80</v>
      </c>
      <c r="H3" s="73" t="s">
        <v>61</v>
      </c>
      <c r="I3" s="188" t="s">
        <v>70</v>
      </c>
      <c r="J3" s="189"/>
      <c r="K3" s="189"/>
      <c r="L3" s="189"/>
      <c r="M3" s="189"/>
      <c r="N3" s="189"/>
      <c r="O3" s="189"/>
      <c r="P3" s="189"/>
      <c r="Q3" s="189"/>
      <c r="R3" s="209"/>
      <c r="AC3" s="28" t="str">
        <f t="shared" ref="AC3:AC34" si="2">IF($I3=AC$2,$C3,"")</f>
        <v>記入例</v>
      </c>
      <c r="AD3" s="28" t="str">
        <f t="shared" ref="AD3:AD34" si="3">IF($I3=AC$2,$D3,"")</f>
        <v>舞鶴　花子</v>
      </c>
      <c r="AE3" s="28">
        <f t="shared" ref="AE3:AE34" si="4">IF($I3=AC$2,$F3,"")</f>
        <v>5</v>
      </c>
      <c r="AF3" s="28" t="str">
        <f t="shared" ref="AF3:AF34" si="5">IF($I3=AF$2,$C3,"")</f>
        <v/>
      </c>
      <c r="AG3" s="28" t="str">
        <f t="shared" ref="AG3:AG34" si="6">IF($I3=AF$2,$D3,"")</f>
        <v/>
      </c>
      <c r="AH3" s="28" t="str">
        <f t="shared" ref="AH3:AH34" si="7">IF($I3=AF$2,$F3,"")</f>
        <v/>
      </c>
      <c r="AI3" s="28" t="str">
        <f t="shared" ref="AI3:AI34" si="8">IF($I3=AI$2,$C3,"")</f>
        <v/>
      </c>
      <c r="AJ3" s="28" t="str">
        <f t="shared" ref="AJ3:AJ34" si="9">IF($I3=AI$2,$D3,"")</f>
        <v/>
      </c>
      <c r="AK3" s="28" t="str">
        <f t="shared" ref="AK3:AK34" si="10">IF($I3=AI$2,$F3,"")</f>
        <v/>
      </c>
      <c r="AL3" s="28" t="str">
        <f t="shared" ref="AL3:AL34" si="11">IF($I3=AL$2,$C3,"")</f>
        <v/>
      </c>
      <c r="AM3" s="28" t="str">
        <f t="shared" ref="AM3:AM34" si="12">IF($I3=AL$2,$D3,"")</f>
        <v/>
      </c>
      <c r="AN3" s="28" t="str">
        <f t="shared" ref="AN3:AN34" si="13">IF($I3=AL$2,$F3,"")</f>
        <v/>
      </c>
      <c r="AO3" s="28" t="str">
        <f t="shared" ref="AO3:AO34" si="14">IF($I3=AO$2,$C3,"")</f>
        <v/>
      </c>
      <c r="AP3" s="28" t="str">
        <f t="shared" ref="AP3:AP34" si="15">IF($I3=AO$2,$D3,"")</f>
        <v/>
      </c>
      <c r="AQ3" s="28" t="str">
        <f t="shared" ref="AQ3:AQ34" si="16">IF($I3=AO$2,$F3,"")</f>
        <v/>
      </c>
      <c r="AR3" s="28" t="str">
        <f t="shared" ref="AR3:AR53" si="17">IF($I3=AR$2,$C3,"")</f>
        <v/>
      </c>
      <c r="AS3" s="28" t="str">
        <f t="shared" ref="AS3:AS53" si="18">IF($I3=AR$2,$D3,"")</f>
        <v/>
      </c>
      <c r="AT3" s="28" t="str">
        <f t="shared" ref="AT3:AT53" si="19">IF($I3=AR$2,$F3,"")</f>
        <v/>
      </c>
      <c r="AU3" s="28" t="str">
        <f t="shared" ref="AU3:AU53" si="20">IF($I3=AU$2,$C3,"")</f>
        <v/>
      </c>
      <c r="AV3" s="28" t="str">
        <f t="shared" ref="AV3:AV53" si="21">IF($I3=AU$2,$D3,"")</f>
        <v/>
      </c>
      <c r="AW3" s="28" t="str">
        <f t="shared" ref="AW3:AW53" si="22">IF($I3=AU$2,$F3,"")</f>
        <v/>
      </c>
      <c r="AX3" s="28" t="str">
        <f t="shared" ref="AX3:AX53" si="23">IF($I3=AX$2,$C3,"")</f>
        <v/>
      </c>
      <c r="AY3" s="28" t="str">
        <f t="shared" ref="AY3:AY53" si="24">IF($I3=AX$2,$D3,"")</f>
        <v/>
      </c>
      <c r="AZ3" s="28" t="str">
        <f t="shared" ref="AZ3:AZ53" si="25">IF($I3=AX$2,$F3,"")</f>
        <v/>
      </c>
      <c r="BA3" s="28" t="str">
        <f t="shared" ref="BA3:BA53" si="26">IF($I3=BA$2,$C3,"")</f>
        <v/>
      </c>
      <c r="BB3" s="28" t="str">
        <f t="shared" ref="BB3:BB53" si="27">IF($I3=BA$2,$D3,"")</f>
        <v/>
      </c>
      <c r="BC3" s="28" t="str">
        <f t="shared" ref="BC3:BC53" si="28">IF($I3=BA$2,$F3,"")</f>
        <v/>
      </c>
      <c r="BD3" s="28" t="str">
        <f t="shared" ref="BD3:BD53" si="29">IF($I3=BD$2,$C3,"")</f>
        <v/>
      </c>
      <c r="BE3" s="28" t="str">
        <f t="shared" ref="BE3:BE53" si="30">IF($I3=BD$2,$D3,"")</f>
        <v/>
      </c>
      <c r="BF3" s="28" t="str">
        <f t="shared" ref="BF3:BF53" si="31">IF($I3=BD$2,$F3,"")</f>
        <v/>
      </c>
      <c r="BG3" s="36">
        <v>1</v>
      </c>
      <c r="BH3" s="36" t="str">
        <f>IFERROR(VLOOKUP($BG3,S$3:AD52,11,FALSE),"")</f>
        <v/>
      </c>
      <c r="BI3" s="36" t="str">
        <f>IFERROR(VLOOKUP($BG3,S$3:AD52,12,FALSE),"")</f>
        <v/>
      </c>
      <c r="BJ3" s="36" t="str">
        <f>IFERROR(VLOOKUP($BG3,S$3:AE52,13,FALSE),"")</f>
        <v/>
      </c>
      <c r="BK3" s="36" t="str">
        <f>IFERROR(VLOOKUP($BG3,$T$3:AG52,13,FALSE),"")</f>
        <v/>
      </c>
      <c r="BL3" s="36" t="str">
        <f>IFERROR(VLOOKUP($BG3,$T$3:AG52,14,FALSE),"")</f>
        <v/>
      </c>
      <c r="BM3" s="36" t="str">
        <f>IFERROR(VLOOKUP($BG3,$T$3:AH52,15,FALSE),"")</f>
        <v/>
      </c>
      <c r="BN3" s="36" t="str">
        <f>IFERROR(VLOOKUP($BG3,$U$3:AJ52,15,FALSE),"")</f>
        <v/>
      </c>
      <c r="BO3" s="36" t="str">
        <f>IFERROR(VLOOKUP($BG3,$U$3:AJ52,16,FALSE),"")</f>
        <v/>
      </c>
      <c r="BP3" s="36" t="str">
        <f>IFERROR(VLOOKUP($BG3,$U$3:AK52,17,FALSE),"")</f>
        <v/>
      </c>
      <c r="BQ3" s="36" t="str">
        <f>IFERROR(VLOOKUP($BG3,$V$3:AM52,17,FALSE),"")</f>
        <v/>
      </c>
      <c r="BR3" s="36" t="str">
        <f>IFERROR(VLOOKUP($BG3,$V$3:AM52,18,FALSE),"")</f>
        <v/>
      </c>
      <c r="BS3" s="36" t="str">
        <f>IFERROR(VLOOKUP($BG3,$V$3:AN52,19,FALSE),"")</f>
        <v/>
      </c>
      <c r="BT3" s="36" t="str">
        <f>IFERROR(VLOOKUP($BG3,$W$3:AP52,19,FALSE),"")</f>
        <v/>
      </c>
      <c r="BU3" s="36" t="str">
        <f>IFERROR(VLOOKUP($BG3,$W$3:AP52,20,FALSE),"")</f>
        <v/>
      </c>
      <c r="BV3" s="36" t="str">
        <f>IFERROR(VLOOKUP($BG3,$W$3:AQ52,21,FALSE),"")</f>
        <v/>
      </c>
      <c r="BW3" s="36" t="str">
        <f>IFERROR(VLOOKUP($BG3,$X$3:AS52,21,FALSE),"")</f>
        <v/>
      </c>
      <c r="BX3" s="36" t="str">
        <f>IFERROR(VLOOKUP($BG3,$X$3:AS52,22,FALSE),"")</f>
        <v/>
      </c>
      <c r="BY3" s="36" t="str">
        <f>IFERROR(VLOOKUP($BG3,$X$3:AT52,23,FALSE),"")</f>
        <v/>
      </c>
      <c r="BZ3" s="36" t="str">
        <f>IFERROR(VLOOKUP($BG3,$Y$3:AV52,23,FALSE),"")</f>
        <v/>
      </c>
      <c r="CA3" s="36" t="str">
        <f>IFERROR(VLOOKUP($BG3,$Y$3:AV52,24,FALSE),"")</f>
        <v/>
      </c>
      <c r="CB3" s="36" t="str">
        <f>IFERROR(VLOOKUP($BG3,$Y$3:AW52,25,FALSE),"")</f>
        <v/>
      </c>
      <c r="CC3" s="36" t="str">
        <f>IFERROR(VLOOKUP($BG3,$Z$3:AY52,25,FALSE),"")</f>
        <v/>
      </c>
      <c r="CD3" s="36" t="str">
        <f>IFERROR(VLOOKUP($BG3,$Z$3:AY52,26,FALSE),"")</f>
        <v/>
      </c>
      <c r="CE3" s="36" t="str">
        <f>IFERROR(VLOOKUP($BG3,$Z$3:AZ52,27,FALSE),"")</f>
        <v/>
      </c>
      <c r="CF3" s="36" t="str">
        <f>IFERROR(VLOOKUP($BG3,$AA$3:BB52,27,FALSE),"")</f>
        <v/>
      </c>
      <c r="CG3" s="36" t="str">
        <f>IFERROR(VLOOKUP($BG3,$AA$3:BB52,28,FALSE),"")</f>
        <v/>
      </c>
      <c r="CH3" s="36" t="str">
        <f>IFERROR(VLOOKUP($BG3,$AA$3:BC52,29,FALSE),"")</f>
        <v/>
      </c>
      <c r="CI3" s="36" t="str">
        <f>IFERROR(VLOOKUP($BG3,$AB$3:BE52,29,FALSE),"")</f>
        <v/>
      </c>
      <c r="CJ3" s="36" t="str">
        <f>IFERROR(VLOOKUP($BG3,$AB$3:BE52,30,FALSE),"")</f>
        <v/>
      </c>
      <c r="CK3" s="36" t="str">
        <f>IFERROR(VLOOKUP($BG3,$AB$3:BF52,31,FALSE),"")</f>
        <v/>
      </c>
      <c r="CL3" s="19" t="str">
        <f>IFERROR(VLOOKUP($BG3,AD$3:AP52,19,FALSE),"")</f>
        <v/>
      </c>
      <c r="CM3" s="19" t="str">
        <f>IFERROR(VLOOKUP($BG3,AD$3:AP52,19,FALSE),"")</f>
        <v/>
      </c>
      <c r="CN3" s="19" t="str">
        <f>IFERROR(VLOOKUP($BG3,AD$3:AP52,20,FALSE),"")</f>
        <v/>
      </c>
      <c r="CO3" s="19" t="str">
        <f>IFERROR(VLOOKUP($BG3,AD$3:AP52,20,FALSE),"")</f>
        <v/>
      </c>
      <c r="CP3" s="19" t="str">
        <f>IFERROR(VLOOKUP($BG3,AD$3:IB52,21,FALSE),"")</f>
        <v/>
      </c>
    </row>
    <row r="4" spans="1:98" ht="20.149999999999999" customHeight="1" x14ac:dyDescent="0.2">
      <c r="A4" s="19">
        <v>1</v>
      </c>
      <c r="B4" s="1">
        <f>入力!D2</f>
        <v>0</v>
      </c>
      <c r="C4" s="29"/>
      <c r="D4" s="5"/>
      <c r="E4" s="6"/>
      <c r="F4" s="33"/>
      <c r="G4" s="2"/>
      <c r="H4" s="3"/>
      <c r="I4" s="182"/>
      <c r="J4" s="183"/>
      <c r="K4" s="183"/>
      <c r="L4" s="183"/>
      <c r="M4" s="183"/>
      <c r="N4" s="183"/>
      <c r="O4" s="183"/>
      <c r="P4" s="183"/>
      <c r="Q4" s="183"/>
      <c r="R4" s="184"/>
      <c r="S4" s="19" t="str">
        <f>IF(AD4&lt;&gt;"",MAX(S$2:S3)+1,"")</f>
        <v/>
      </c>
      <c r="T4" s="19" t="str">
        <f>IF(AF4&lt;&gt;"",MAX(T$2:T3)+1,"")</f>
        <v/>
      </c>
      <c r="U4" s="19" t="str">
        <f>IF(AI4&lt;&gt;"",MAX(U$2:U3)+1,"")</f>
        <v/>
      </c>
      <c r="V4" s="19" t="str">
        <f>IF(AL4&lt;&gt;"",MAX(V$2:V3)+1,"")</f>
        <v/>
      </c>
      <c r="W4" s="19" t="str">
        <f>IF(AO4&lt;&gt;"",MAX(W$2:W3)+1,"")</f>
        <v/>
      </c>
      <c r="X4" s="19" t="str">
        <f>IF(AR4&lt;&gt;"",MAX(X$2:X3)+1,"")</f>
        <v/>
      </c>
      <c r="Y4" s="19" t="str">
        <f>IF(AU4&lt;&gt;"",MAX(Y$2:Y3)+1,"")</f>
        <v/>
      </c>
      <c r="Z4" s="19" t="str">
        <f>IF(AX4&lt;&gt;"",MAX(Z$2:Z3)+1,"")</f>
        <v/>
      </c>
      <c r="AA4" s="19" t="str">
        <f>IF(BA4&lt;&gt;"",MAX(AA$2:AA3)+1,"")</f>
        <v/>
      </c>
      <c r="AB4" s="19" t="str">
        <f>IF(BD4&lt;&gt;"",MAX(AB$2:AB3)+1,"")</f>
        <v/>
      </c>
      <c r="AC4" s="28" t="str">
        <f t="shared" si="2"/>
        <v/>
      </c>
      <c r="AD4" s="28" t="str">
        <f t="shared" si="3"/>
        <v/>
      </c>
      <c r="AE4" s="28" t="str">
        <f t="shared" si="4"/>
        <v/>
      </c>
      <c r="AF4" s="28" t="str">
        <f t="shared" si="5"/>
        <v/>
      </c>
      <c r="AG4" s="28" t="str">
        <f t="shared" si="6"/>
        <v/>
      </c>
      <c r="AH4" s="28" t="str">
        <f t="shared" si="7"/>
        <v/>
      </c>
      <c r="AI4" s="28" t="str">
        <f t="shared" si="8"/>
        <v/>
      </c>
      <c r="AJ4" s="28" t="str">
        <f t="shared" si="9"/>
        <v/>
      </c>
      <c r="AK4" s="28" t="str">
        <f t="shared" si="10"/>
        <v/>
      </c>
      <c r="AL4" s="28" t="str">
        <f t="shared" si="11"/>
        <v/>
      </c>
      <c r="AM4" s="28" t="str">
        <f t="shared" si="12"/>
        <v/>
      </c>
      <c r="AN4" s="28" t="str">
        <f t="shared" si="13"/>
        <v/>
      </c>
      <c r="AO4" s="28" t="str">
        <f t="shared" si="14"/>
        <v/>
      </c>
      <c r="AP4" s="28" t="str">
        <f t="shared" si="15"/>
        <v/>
      </c>
      <c r="AQ4" s="28" t="str">
        <f t="shared" si="16"/>
        <v/>
      </c>
      <c r="AR4" s="28" t="str">
        <f t="shared" si="17"/>
        <v/>
      </c>
      <c r="AS4" s="28" t="str">
        <f t="shared" si="18"/>
        <v/>
      </c>
      <c r="AT4" s="28" t="str">
        <f t="shared" si="19"/>
        <v/>
      </c>
      <c r="AU4" s="28" t="str">
        <f t="shared" si="20"/>
        <v/>
      </c>
      <c r="AV4" s="28" t="str">
        <f t="shared" si="21"/>
        <v/>
      </c>
      <c r="AW4" s="28" t="str">
        <f t="shared" si="22"/>
        <v/>
      </c>
      <c r="AX4" s="28" t="str">
        <f t="shared" si="23"/>
        <v/>
      </c>
      <c r="AY4" s="28" t="str">
        <f t="shared" si="24"/>
        <v/>
      </c>
      <c r="AZ4" s="28" t="str">
        <f t="shared" si="25"/>
        <v/>
      </c>
      <c r="BA4" s="28" t="str">
        <f t="shared" si="26"/>
        <v/>
      </c>
      <c r="BB4" s="28" t="str">
        <f t="shared" si="27"/>
        <v/>
      </c>
      <c r="BC4" s="28" t="str">
        <f t="shared" si="28"/>
        <v/>
      </c>
      <c r="BD4" s="28" t="str">
        <f t="shared" si="29"/>
        <v/>
      </c>
      <c r="BE4" s="28" t="str">
        <f t="shared" si="30"/>
        <v/>
      </c>
      <c r="BF4" s="28" t="str">
        <f t="shared" si="31"/>
        <v/>
      </c>
      <c r="BG4" s="36">
        <v>2</v>
      </c>
      <c r="BH4" s="36" t="str">
        <f>IFERROR(VLOOKUP($BG4,S$3:AD53,11,FALSE),"")</f>
        <v/>
      </c>
      <c r="BI4" s="36" t="str">
        <f>IFERROR(VLOOKUP($BG4,S$3:AD53,12,FALSE),"")</f>
        <v/>
      </c>
      <c r="BJ4" s="36" t="str">
        <f>IFERROR(VLOOKUP($BG4,S$3:AE53,13,FALSE),"")</f>
        <v/>
      </c>
      <c r="BK4" s="36" t="str">
        <f>IFERROR(VLOOKUP($BG4,$T$3:AG53,13,FALSE),"")</f>
        <v/>
      </c>
      <c r="BL4" s="36" t="str">
        <f>IFERROR(VLOOKUP($BG4,$T$3:AG53,14,FALSE),"")</f>
        <v/>
      </c>
      <c r="BM4" s="36" t="str">
        <f>IFERROR(VLOOKUP($BG4,$T$3:AH53,15,FALSE),"")</f>
        <v/>
      </c>
      <c r="BN4" s="36" t="str">
        <f>IFERROR(VLOOKUP($BG4,$U$3:AJ53,15,FALSE),"")</f>
        <v/>
      </c>
      <c r="BO4" s="36" t="str">
        <f>IFERROR(VLOOKUP($BG4,$U$3:AJ53,16,FALSE),"")</f>
        <v/>
      </c>
      <c r="BP4" s="36" t="str">
        <f>IFERROR(VLOOKUP($BG4,$U$3:AK53,17,FALSE),"")</f>
        <v/>
      </c>
      <c r="BQ4" s="36" t="str">
        <f>IFERROR(VLOOKUP($BG4,$V$3:AM53,17,FALSE),"")</f>
        <v/>
      </c>
      <c r="BR4" s="36" t="str">
        <f>IFERROR(VLOOKUP($BG4,$V$3:AM53,18,FALSE),"")</f>
        <v/>
      </c>
      <c r="BS4" s="36" t="str">
        <f>IFERROR(VLOOKUP($BG4,$V$3:AN53,19,FALSE),"")</f>
        <v/>
      </c>
      <c r="BT4" s="36" t="str">
        <f>IFERROR(VLOOKUP($BG4,$W$3:AP53,19,FALSE),"")</f>
        <v/>
      </c>
      <c r="BU4" s="36" t="str">
        <f>IFERROR(VLOOKUP($BG4,$W$3:AP53,20,FALSE),"")</f>
        <v/>
      </c>
      <c r="BV4" s="36" t="str">
        <f>IFERROR(VLOOKUP($BG4,$W$3:AQ53,21,FALSE),"")</f>
        <v/>
      </c>
      <c r="BW4" s="36" t="str">
        <f>IFERROR(VLOOKUP($BG4,$X$3:AS53,21,FALSE),"")</f>
        <v/>
      </c>
      <c r="BX4" s="36" t="str">
        <f>IFERROR(VLOOKUP($BG4,$X$3:AS53,22,FALSE),"")</f>
        <v/>
      </c>
      <c r="BY4" s="36" t="str">
        <f>IFERROR(VLOOKUP($BG4,$X$3:AT53,23,FALSE),"")</f>
        <v/>
      </c>
      <c r="BZ4" s="36" t="str">
        <f>IFERROR(VLOOKUP($BG4,$Y$3:AV53,23,FALSE),"")</f>
        <v/>
      </c>
      <c r="CA4" s="36" t="str">
        <f>IFERROR(VLOOKUP($BG4,$Y$3:AV53,24,FALSE),"")</f>
        <v/>
      </c>
      <c r="CB4" s="36" t="str">
        <f>IFERROR(VLOOKUP($BG4,$Y$3:AW53,25,FALSE),"")</f>
        <v/>
      </c>
      <c r="CC4" s="36" t="str">
        <f>IFERROR(VLOOKUP($BG4,$Z$3:AY53,25,FALSE),"")</f>
        <v/>
      </c>
      <c r="CD4" s="36" t="str">
        <f>IFERROR(VLOOKUP($BG4,$Z$3:AY53,26,FALSE),"")</f>
        <v/>
      </c>
      <c r="CE4" s="36" t="str">
        <f>IFERROR(VLOOKUP($BG4,$Z$3:AZ53,27,FALSE),"")</f>
        <v/>
      </c>
      <c r="CF4" s="36" t="str">
        <f>IFERROR(VLOOKUP($BG4,$AA$3:BB53,27,FALSE),"")</f>
        <v/>
      </c>
      <c r="CG4" s="36" t="str">
        <f>IFERROR(VLOOKUP($BG4,$AA$3:BB53,28,FALSE),"")</f>
        <v/>
      </c>
      <c r="CH4" s="36" t="str">
        <f>IFERROR(VLOOKUP($BG4,$AA$3:BC53,29,FALSE),"")</f>
        <v/>
      </c>
      <c r="CI4" s="36" t="str">
        <f>IFERROR(VLOOKUP($BG4,$AB$3:BE53,29,FALSE),"")</f>
        <v/>
      </c>
      <c r="CJ4" s="36" t="str">
        <f>IFERROR(VLOOKUP($BG4,$AB$3:BE53,30,FALSE),"")</f>
        <v/>
      </c>
      <c r="CK4" s="36" t="str">
        <f>IFERROR(VLOOKUP($BG4,$AB$3:BF53,31,FALSE),"")</f>
        <v/>
      </c>
      <c r="CL4" s="19" t="str">
        <f>IFERROR(VLOOKUP($BG4,AD$3:AP53,19,FALSE),"")</f>
        <v/>
      </c>
      <c r="CM4" s="19" t="str">
        <f>IFERROR(VLOOKUP($BG4,AD$3:AP53,19,FALSE),"")</f>
        <v/>
      </c>
      <c r="CN4" s="19" t="str">
        <f>IFERROR(VLOOKUP($BG4,AD$3:AP53,20,FALSE),"")</f>
        <v/>
      </c>
      <c r="CO4" s="19" t="str">
        <f>IFERROR(VLOOKUP($BG4,AD$3:AP53,20,FALSE),"")</f>
        <v/>
      </c>
      <c r="CP4" s="19" t="str">
        <f>IFERROR(VLOOKUP($BG4,AD$3:IB53,21,FALSE),"")</f>
        <v/>
      </c>
    </row>
    <row r="5" spans="1:98" ht="20.149999999999999" customHeight="1" x14ac:dyDescent="0.2">
      <c r="A5" s="19">
        <v>2</v>
      </c>
      <c r="B5" s="5">
        <f>B4</f>
        <v>0</v>
      </c>
      <c r="C5" s="29"/>
      <c r="D5" s="5"/>
      <c r="E5" s="6"/>
      <c r="F5" s="34"/>
      <c r="G5" s="7"/>
      <c r="H5" s="3"/>
      <c r="I5" s="182"/>
      <c r="J5" s="183"/>
      <c r="K5" s="183"/>
      <c r="L5" s="183"/>
      <c r="M5" s="183"/>
      <c r="N5" s="183"/>
      <c r="O5" s="183"/>
      <c r="P5" s="183"/>
      <c r="Q5" s="183"/>
      <c r="R5" s="184"/>
      <c r="S5" s="19" t="str">
        <f>IF(AD5&lt;&gt;"",MAX(S$2:S4)+1,"")</f>
        <v/>
      </c>
      <c r="T5" s="19" t="str">
        <f>IF(AF5&lt;&gt;"",MAX(T$2:T4)+1,"")</f>
        <v/>
      </c>
      <c r="U5" s="19" t="str">
        <f>IF(AI5&lt;&gt;"",MAX(U$2:U4)+1,"")</f>
        <v/>
      </c>
      <c r="V5" s="19" t="str">
        <f>IF(AL5&lt;&gt;"",MAX(V$2:V4)+1,"")</f>
        <v/>
      </c>
      <c r="W5" s="19" t="str">
        <f>IF(AO5&lt;&gt;"",MAX(W$2:W4)+1,"")</f>
        <v/>
      </c>
      <c r="X5" s="19" t="str">
        <f>IF(AR5&lt;&gt;"",MAX(X$2:X4)+1,"")</f>
        <v/>
      </c>
      <c r="Y5" s="19" t="str">
        <f>IF(AU5&lt;&gt;"",MAX(Y$2:Y4)+1,"")</f>
        <v/>
      </c>
      <c r="Z5" s="19" t="str">
        <f>IF(AX5&lt;&gt;"",MAX(Z$2:Z4)+1,"")</f>
        <v/>
      </c>
      <c r="AA5" s="19" t="str">
        <f>IF(BA5&lt;&gt;"",MAX(AA$2:AA4)+1,"")</f>
        <v/>
      </c>
      <c r="AB5" s="19" t="str">
        <f>IF(BD5&lt;&gt;"",MAX(AB$2:AB4)+1,"")</f>
        <v/>
      </c>
      <c r="AC5" s="28" t="str">
        <f t="shared" si="2"/>
        <v/>
      </c>
      <c r="AD5" s="28" t="str">
        <f t="shared" si="3"/>
        <v/>
      </c>
      <c r="AE5" s="28" t="str">
        <f t="shared" si="4"/>
        <v/>
      </c>
      <c r="AF5" s="28" t="str">
        <f t="shared" si="5"/>
        <v/>
      </c>
      <c r="AG5" s="28" t="str">
        <f t="shared" si="6"/>
        <v/>
      </c>
      <c r="AH5" s="28" t="str">
        <f t="shared" si="7"/>
        <v/>
      </c>
      <c r="AI5" s="28" t="str">
        <f t="shared" si="8"/>
        <v/>
      </c>
      <c r="AJ5" s="28" t="str">
        <f t="shared" si="9"/>
        <v/>
      </c>
      <c r="AK5" s="28" t="str">
        <f t="shared" si="10"/>
        <v/>
      </c>
      <c r="AL5" s="28" t="str">
        <f t="shared" si="11"/>
        <v/>
      </c>
      <c r="AM5" s="28" t="str">
        <f t="shared" si="12"/>
        <v/>
      </c>
      <c r="AN5" s="28" t="str">
        <f t="shared" si="13"/>
        <v/>
      </c>
      <c r="AO5" s="28" t="str">
        <f t="shared" si="14"/>
        <v/>
      </c>
      <c r="AP5" s="28" t="str">
        <f t="shared" si="15"/>
        <v/>
      </c>
      <c r="AQ5" s="28" t="str">
        <f t="shared" si="16"/>
        <v/>
      </c>
      <c r="AR5" s="28" t="str">
        <f t="shared" si="17"/>
        <v/>
      </c>
      <c r="AS5" s="28" t="str">
        <f t="shared" si="18"/>
        <v/>
      </c>
      <c r="AT5" s="28" t="str">
        <f t="shared" si="19"/>
        <v/>
      </c>
      <c r="AU5" s="28" t="str">
        <f t="shared" si="20"/>
        <v/>
      </c>
      <c r="AV5" s="28" t="str">
        <f t="shared" si="21"/>
        <v/>
      </c>
      <c r="AW5" s="28" t="str">
        <f t="shared" si="22"/>
        <v/>
      </c>
      <c r="AX5" s="28" t="str">
        <f t="shared" si="23"/>
        <v/>
      </c>
      <c r="AY5" s="28" t="str">
        <f t="shared" si="24"/>
        <v/>
      </c>
      <c r="AZ5" s="28" t="str">
        <f t="shared" si="25"/>
        <v/>
      </c>
      <c r="BA5" s="28" t="str">
        <f t="shared" si="26"/>
        <v/>
      </c>
      <c r="BB5" s="28" t="str">
        <f t="shared" si="27"/>
        <v/>
      </c>
      <c r="BC5" s="28" t="str">
        <f t="shared" si="28"/>
        <v/>
      </c>
      <c r="BD5" s="28" t="str">
        <f t="shared" si="29"/>
        <v/>
      </c>
      <c r="BE5" s="28" t="str">
        <f t="shared" si="30"/>
        <v/>
      </c>
      <c r="BF5" s="28" t="str">
        <f t="shared" si="31"/>
        <v/>
      </c>
      <c r="BG5" s="36">
        <v>3</v>
      </c>
      <c r="BH5" s="36" t="str">
        <f>IFERROR(VLOOKUP($BG5,S$3:AD54,11,FALSE),"")</f>
        <v/>
      </c>
      <c r="BI5" s="36" t="str">
        <f>IFERROR(VLOOKUP($BG5,S$3:AD54,12,FALSE),"")</f>
        <v/>
      </c>
      <c r="BJ5" s="36" t="str">
        <f>IFERROR(VLOOKUP($BG5,S$3:AE54,13,FALSE),"")</f>
        <v/>
      </c>
      <c r="BK5" s="36" t="str">
        <f>IFERROR(VLOOKUP($BG5,$T$3:AG54,13,FALSE),"")</f>
        <v/>
      </c>
      <c r="BL5" s="36" t="str">
        <f>IFERROR(VLOOKUP($BG5,$T$3:AG54,14,FALSE),"")</f>
        <v/>
      </c>
      <c r="BM5" s="36" t="str">
        <f>IFERROR(VLOOKUP($BG5,$T$3:AH54,15,FALSE),"")</f>
        <v/>
      </c>
      <c r="BN5" s="36" t="str">
        <f>IFERROR(VLOOKUP($BG5,$U$3:AJ54,15,FALSE),"")</f>
        <v/>
      </c>
      <c r="BO5" s="36" t="str">
        <f>IFERROR(VLOOKUP($BG5,$U$3:AJ54,16,FALSE),"")</f>
        <v/>
      </c>
      <c r="BP5" s="36" t="str">
        <f>IFERROR(VLOOKUP($BG5,$U$3:AK54,17,FALSE),"")</f>
        <v/>
      </c>
      <c r="BQ5" s="36" t="str">
        <f>IFERROR(VLOOKUP($BG5,$V$3:AM54,17,FALSE),"")</f>
        <v/>
      </c>
      <c r="BR5" s="36" t="str">
        <f>IFERROR(VLOOKUP($BG5,$V$3:AM54,18,FALSE),"")</f>
        <v/>
      </c>
      <c r="BS5" s="36" t="str">
        <f>IFERROR(VLOOKUP($BG5,$V$3:AN54,19,FALSE),"")</f>
        <v/>
      </c>
      <c r="BT5" s="36" t="str">
        <f>IFERROR(VLOOKUP($BG5,$W$3:AP54,19,FALSE),"")</f>
        <v/>
      </c>
      <c r="BU5" s="36" t="str">
        <f>IFERROR(VLOOKUP($BG5,$W$3:AP54,20,FALSE),"")</f>
        <v/>
      </c>
      <c r="BV5" s="36" t="str">
        <f>IFERROR(VLOOKUP($BG5,$W$3:AQ54,21,FALSE),"")</f>
        <v/>
      </c>
      <c r="BW5" s="36" t="str">
        <f>IFERROR(VLOOKUP($BG5,$X$3:AS54,21,FALSE),"")</f>
        <v/>
      </c>
      <c r="BX5" s="36" t="str">
        <f>IFERROR(VLOOKUP($BG5,$X$3:AS54,22,FALSE),"")</f>
        <v/>
      </c>
      <c r="BY5" s="36" t="str">
        <f>IFERROR(VLOOKUP($BG5,$X$3:AT54,23,FALSE),"")</f>
        <v/>
      </c>
      <c r="BZ5" s="36" t="str">
        <f>IFERROR(VLOOKUP($BG5,$Y$3:AV54,23,FALSE),"")</f>
        <v/>
      </c>
      <c r="CA5" s="36" t="str">
        <f>IFERROR(VLOOKUP($BG5,$Y$3:AV54,24,FALSE),"")</f>
        <v/>
      </c>
      <c r="CB5" s="36" t="str">
        <f>IFERROR(VLOOKUP($BG5,$Y$3:AW54,25,FALSE),"")</f>
        <v/>
      </c>
      <c r="CC5" s="36" t="str">
        <f>IFERROR(VLOOKUP($BG5,$Z$3:AY54,25,FALSE),"")</f>
        <v/>
      </c>
      <c r="CD5" s="36" t="str">
        <f>IFERROR(VLOOKUP($BG5,$Z$3:AY54,26,FALSE),"")</f>
        <v/>
      </c>
      <c r="CE5" s="36" t="str">
        <f>IFERROR(VLOOKUP($BG5,$Z$3:AZ54,27,FALSE),"")</f>
        <v/>
      </c>
      <c r="CF5" s="36" t="str">
        <f>IFERROR(VLOOKUP($BG5,$AA$3:BB54,27,FALSE),"")</f>
        <v/>
      </c>
      <c r="CG5" s="36" t="str">
        <f>IFERROR(VLOOKUP($BG5,$AA$3:BB54,28,FALSE),"")</f>
        <v/>
      </c>
      <c r="CH5" s="36" t="str">
        <f>IFERROR(VLOOKUP($BG5,$AA$3:BC54,29,FALSE),"")</f>
        <v/>
      </c>
      <c r="CI5" s="36" t="str">
        <f>IFERROR(VLOOKUP($BG5,$AB$3:BE54,29,FALSE),"")</f>
        <v/>
      </c>
      <c r="CJ5" s="36" t="str">
        <f>IFERROR(VLOOKUP($BG5,$AB$3:BE54,30,FALSE),"")</f>
        <v/>
      </c>
      <c r="CK5" s="36" t="str">
        <f>IFERROR(VLOOKUP($BG5,$AB$3:BF54,31,FALSE),"")</f>
        <v/>
      </c>
      <c r="CL5" s="19" t="str">
        <f>IFERROR(VLOOKUP($BG5,AD$3:AP54,19,FALSE),"")</f>
        <v/>
      </c>
      <c r="CM5" s="19" t="str">
        <f>IFERROR(VLOOKUP($BG5,AD$3:AP54,19,FALSE),"")</f>
        <v/>
      </c>
      <c r="CN5" s="19" t="str">
        <f>IFERROR(VLOOKUP($BG5,AD$3:AP54,20,FALSE),"")</f>
        <v/>
      </c>
      <c r="CO5" s="19" t="str">
        <f>IFERROR(VLOOKUP($BG5,AD$3:AP54,20,FALSE),"")</f>
        <v/>
      </c>
      <c r="CP5" s="19" t="str">
        <f>IFERROR(VLOOKUP($BG5,AD$3:IB54,21,FALSE),"")</f>
        <v/>
      </c>
    </row>
    <row r="6" spans="1:98" ht="20.149999999999999" customHeight="1" x14ac:dyDescent="0.2">
      <c r="A6" s="19">
        <v>3</v>
      </c>
      <c r="B6" s="5">
        <f t="shared" ref="B6:B53" si="32">B5</f>
        <v>0</v>
      </c>
      <c r="C6" s="29"/>
      <c r="D6" s="5"/>
      <c r="E6" s="6"/>
      <c r="F6" s="33"/>
      <c r="G6" s="7"/>
      <c r="H6" s="3"/>
      <c r="I6" s="182"/>
      <c r="J6" s="183"/>
      <c r="K6" s="183"/>
      <c r="L6" s="183"/>
      <c r="M6" s="183"/>
      <c r="N6" s="183"/>
      <c r="O6" s="183"/>
      <c r="P6" s="183"/>
      <c r="Q6" s="183"/>
      <c r="R6" s="184"/>
      <c r="S6" s="19" t="str">
        <f>IF(AD6&lt;&gt;"",MAX(S$2:S5)+1,"")</f>
        <v/>
      </c>
      <c r="T6" s="19" t="str">
        <f>IF(AF6&lt;&gt;"",MAX(T$2:T5)+1,"")</f>
        <v/>
      </c>
      <c r="U6" s="19" t="str">
        <f>IF(AI6&lt;&gt;"",MAX(U$2:U5)+1,"")</f>
        <v/>
      </c>
      <c r="V6" s="19" t="str">
        <f>IF(AL6&lt;&gt;"",MAX(V$2:V5)+1,"")</f>
        <v/>
      </c>
      <c r="W6" s="19" t="str">
        <f>IF(AO6&lt;&gt;"",MAX(W$2:W5)+1,"")</f>
        <v/>
      </c>
      <c r="X6" s="19" t="str">
        <f>IF(AR6&lt;&gt;"",MAX(X$2:X5)+1,"")</f>
        <v/>
      </c>
      <c r="Y6" s="19" t="str">
        <f>IF(AU6&lt;&gt;"",MAX(Y$2:Y5)+1,"")</f>
        <v/>
      </c>
      <c r="Z6" s="19" t="str">
        <f>IF(AX6&lt;&gt;"",MAX(Z$2:Z5)+1,"")</f>
        <v/>
      </c>
      <c r="AA6" s="19" t="str">
        <f>IF(BA6&lt;&gt;"",MAX(AA$2:AA5)+1,"")</f>
        <v/>
      </c>
      <c r="AB6" s="19" t="str">
        <f>IF(BD6&lt;&gt;"",MAX(AB$2:AB5)+1,"")</f>
        <v/>
      </c>
      <c r="AC6" s="28" t="str">
        <f t="shared" si="2"/>
        <v/>
      </c>
      <c r="AD6" s="28" t="str">
        <f t="shared" si="3"/>
        <v/>
      </c>
      <c r="AE6" s="28" t="str">
        <f t="shared" si="4"/>
        <v/>
      </c>
      <c r="AF6" s="28" t="str">
        <f t="shared" si="5"/>
        <v/>
      </c>
      <c r="AG6" s="28" t="str">
        <f t="shared" si="6"/>
        <v/>
      </c>
      <c r="AH6" s="28" t="str">
        <f t="shared" si="7"/>
        <v/>
      </c>
      <c r="AI6" s="28" t="str">
        <f t="shared" si="8"/>
        <v/>
      </c>
      <c r="AJ6" s="28" t="str">
        <f t="shared" si="9"/>
        <v/>
      </c>
      <c r="AK6" s="28" t="str">
        <f t="shared" si="10"/>
        <v/>
      </c>
      <c r="AL6" s="28" t="str">
        <f t="shared" si="11"/>
        <v/>
      </c>
      <c r="AM6" s="28" t="str">
        <f t="shared" si="12"/>
        <v/>
      </c>
      <c r="AN6" s="28" t="str">
        <f t="shared" si="13"/>
        <v/>
      </c>
      <c r="AO6" s="28" t="str">
        <f t="shared" si="14"/>
        <v/>
      </c>
      <c r="AP6" s="28" t="str">
        <f t="shared" si="15"/>
        <v/>
      </c>
      <c r="AQ6" s="28" t="str">
        <f t="shared" si="16"/>
        <v/>
      </c>
      <c r="AR6" s="28" t="str">
        <f t="shared" si="17"/>
        <v/>
      </c>
      <c r="AS6" s="28" t="str">
        <f t="shared" si="18"/>
        <v/>
      </c>
      <c r="AT6" s="28" t="str">
        <f t="shared" si="19"/>
        <v/>
      </c>
      <c r="AU6" s="28" t="str">
        <f t="shared" si="20"/>
        <v/>
      </c>
      <c r="AV6" s="28" t="str">
        <f t="shared" si="21"/>
        <v/>
      </c>
      <c r="AW6" s="28" t="str">
        <f t="shared" si="22"/>
        <v/>
      </c>
      <c r="AX6" s="28" t="str">
        <f t="shared" si="23"/>
        <v/>
      </c>
      <c r="AY6" s="28" t="str">
        <f t="shared" si="24"/>
        <v/>
      </c>
      <c r="AZ6" s="28" t="str">
        <f t="shared" si="25"/>
        <v/>
      </c>
      <c r="BA6" s="28" t="str">
        <f t="shared" si="26"/>
        <v/>
      </c>
      <c r="BB6" s="28" t="str">
        <f t="shared" si="27"/>
        <v/>
      </c>
      <c r="BC6" s="28" t="str">
        <f t="shared" si="28"/>
        <v/>
      </c>
      <c r="BD6" s="28" t="str">
        <f t="shared" si="29"/>
        <v/>
      </c>
      <c r="BE6" s="28" t="str">
        <f t="shared" si="30"/>
        <v/>
      </c>
      <c r="BF6" s="28" t="str">
        <f t="shared" si="31"/>
        <v/>
      </c>
      <c r="BG6" s="36">
        <v>4</v>
      </c>
      <c r="BH6" s="36" t="str">
        <f>IFERROR(VLOOKUP($BG6,S$3:AD55,11,FALSE),"")</f>
        <v/>
      </c>
      <c r="BI6" s="36" t="str">
        <f>IFERROR(VLOOKUP($BG6,S$3:AD55,12,FALSE),"")</f>
        <v/>
      </c>
      <c r="BJ6" s="36" t="str">
        <f>IFERROR(VLOOKUP($BG6,S$3:AE55,13,FALSE),"")</f>
        <v/>
      </c>
      <c r="BK6" s="36" t="str">
        <f>IFERROR(VLOOKUP($BG6,$T$3:AG55,13,FALSE),"")</f>
        <v/>
      </c>
      <c r="BL6" s="36" t="str">
        <f>IFERROR(VLOOKUP($BG6,$T$3:AG55,14,FALSE),"")</f>
        <v/>
      </c>
      <c r="BM6" s="36" t="str">
        <f>IFERROR(VLOOKUP($BG6,$T$3:AH55,15,FALSE),"")</f>
        <v/>
      </c>
      <c r="BN6" s="36" t="str">
        <f>IFERROR(VLOOKUP($BG6,$U$3:AJ55,15,FALSE),"")</f>
        <v/>
      </c>
      <c r="BO6" s="36" t="str">
        <f>IFERROR(VLOOKUP($BG6,$U$3:AJ55,16,FALSE),"")</f>
        <v/>
      </c>
      <c r="BP6" s="36" t="str">
        <f>IFERROR(VLOOKUP($BG6,$U$3:AK55,17,FALSE),"")</f>
        <v/>
      </c>
      <c r="BQ6" s="36" t="str">
        <f>IFERROR(VLOOKUP($BG6,$V$3:AM55,17,FALSE),"")</f>
        <v/>
      </c>
      <c r="BR6" s="36" t="str">
        <f>IFERROR(VLOOKUP($BG6,$V$3:AM55,18,FALSE),"")</f>
        <v/>
      </c>
      <c r="BS6" s="36" t="str">
        <f>IFERROR(VLOOKUP($BG6,$V$3:AN55,19,FALSE),"")</f>
        <v/>
      </c>
      <c r="BT6" s="36" t="str">
        <f>IFERROR(VLOOKUP($BG6,$W$3:AP55,19,FALSE),"")</f>
        <v/>
      </c>
      <c r="BU6" s="36" t="str">
        <f>IFERROR(VLOOKUP($BG6,$W$3:AP55,20,FALSE),"")</f>
        <v/>
      </c>
      <c r="BV6" s="36" t="str">
        <f>IFERROR(VLOOKUP($BG6,$W$3:AQ55,21,FALSE),"")</f>
        <v/>
      </c>
      <c r="BW6" s="36" t="str">
        <f>IFERROR(VLOOKUP($BG6,$X$3:AS55,21,FALSE),"")</f>
        <v/>
      </c>
      <c r="BX6" s="36" t="str">
        <f>IFERROR(VLOOKUP($BG6,$X$3:AS55,22,FALSE),"")</f>
        <v/>
      </c>
      <c r="BY6" s="36" t="str">
        <f>IFERROR(VLOOKUP($BG6,$X$3:AT55,23,FALSE),"")</f>
        <v/>
      </c>
      <c r="BZ6" s="36" t="str">
        <f>IFERROR(VLOOKUP($BG6,$Y$3:AV55,23,FALSE),"")</f>
        <v/>
      </c>
      <c r="CA6" s="36" t="str">
        <f>IFERROR(VLOOKUP($BG6,$Y$3:AV55,24,FALSE),"")</f>
        <v/>
      </c>
      <c r="CB6" s="36" t="str">
        <f>IFERROR(VLOOKUP($BG6,$Y$3:AW55,25,FALSE),"")</f>
        <v/>
      </c>
      <c r="CC6" s="36" t="str">
        <f>IFERROR(VLOOKUP($BG6,$Z$3:AY55,25,FALSE),"")</f>
        <v/>
      </c>
      <c r="CD6" s="36" t="str">
        <f>IFERROR(VLOOKUP($BG6,$Z$3:AY55,26,FALSE),"")</f>
        <v/>
      </c>
      <c r="CE6" s="36" t="str">
        <f>IFERROR(VLOOKUP($BG6,$Z$3:AZ55,27,FALSE),"")</f>
        <v/>
      </c>
      <c r="CF6" s="36" t="str">
        <f>IFERROR(VLOOKUP($BG6,$AA$3:BB55,27,FALSE),"")</f>
        <v/>
      </c>
      <c r="CG6" s="36" t="str">
        <f>IFERROR(VLOOKUP($BG6,$AA$3:BB55,28,FALSE),"")</f>
        <v/>
      </c>
      <c r="CH6" s="36" t="str">
        <f>IFERROR(VLOOKUP($BG6,$AA$3:BC55,29,FALSE),"")</f>
        <v/>
      </c>
      <c r="CI6" s="36" t="str">
        <f>IFERROR(VLOOKUP($BG6,$AB$3:BE55,29,FALSE),"")</f>
        <v/>
      </c>
      <c r="CJ6" s="36" t="str">
        <f>IFERROR(VLOOKUP($BG6,$AB$3:BE55,30,FALSE),"")</f>
        <v/>
      </c>
      <c r="CK6" s="36" t="str">
        <f>IFERROR(VLOOKUP($BG6,$AB$3:BF55,31,FALSE),"")</f>
        <v/>
      </c>
      <c r="CL6" s="19" t="str">
        <f>IFERROR(VLOOKUP($BG6,AD$3:AP55,19,FALSE),"")</f>
        <v/>
      </c>
      <c r="CM6" s="19" t="str">
        <f>IFERROR(VLOOKUP($BG6,AD$3:AP55,19,FALSE),"")</f>
        <v/>
      </c>
      <c r="CN6" s="19" t="str">
        <f>IFERROR(VLOOKUP($BG6,AD$3:AP55,20,FALSE),"")</f>
        <v/>
      </c>
      <c r="CO6" s="19" t="str">
        <f>IFERROR(VLOOKUP($BG6,AD$3:AP55,20,FALSE),"")</f>
        <v/>
      </c>
      <c r="CP6" s="19" t="str">
        <f>IFERROR(VLOOKUP($BG6,AD$3:IB55,21,FALSE),"")</f>
        <v/>
      </c>
    </row>
    <row r="7" spans="1:98" ht="20.5" customHeight="1" x14ac:dyDescent="0.2">
      <c r="A7" s="19">
        <v>4</v>
      </c>
      <c r="B7" s="5">
        <f t="shared" si="32"/>
        <v>0</v>
      </c>
      <c r="C7" s="29"/>
      <c r="D7" s="5"/>
      <c r="E7" s="6"/>
      <c r="F7" s="34"/>
      <c r="G7" s="7"/>
      <c r="H7" s="3"/>
      <c r="I7" s="182"/>
      <c r="J7" s="183"/>
      <c r="K7" s="183"/>
      <c r="L7" s="183"/>
      <c r="M7" s="183"/>
      <c r="N7" s="183"/>
      <c r="O7" s="183"/>
      <c r="P7" s="183"/>
      <c r="Q7" s="183"/>
      <c r="R7" s="184"/>
      <c r="S7" s="19" t="str">
        <f>IF(AD7&lt;&gt;"",MAX(S$2:S6)+1,"")</f>
        <v/>
      </c>
      <c r="T7" s="19" t="str">
        <f>IF(AF7&lt;&gt;"",MAX(T$2:T6)+1,"")</f>
        <v/>
      </c>
      <c r="U7" s="19" t="str">
        <f>IF(AI7&lt;&gt;"",MAX(U$2:U6)+1,"")</f>
        <v/>
      </c>
      <c r="V7" s="19" t="str">
        <f>IF(AL7&lt;&gt;"",MAX(V$2:V6)+1,"")</f>
        <v/>
      </c>
      <c r="W7" s="19" t="str">
        <f>IF(AO7&lt;&gt;"",MAX(W$2:W6)+1,"")</f>
        <v/>
      </c>
      <c r="X7" s="19" t="str">
        <f>IF(AR7&lt;&gt;"",MAX(X$2:X6)+1,"")</f>
        <v/>
      </c>
      <c r="Y7" s="19" t="str">
        <f>IF(AU7&lt;&gt;"",MAX(Y$2:Y6)+1,"")</f>
        <v/>
      </c>
      <c r="Z7" s="19" t="str">
        <f>IF(AX7&lt;&gt;"",MAX(Z$2:Z6)+1,"")</f>
        <v/>
      </c>
      <c r="AA7" s="19" t="str">
        <f>IF(BA7&lt;&gt;"",MAX(AA$2:AA6)+1,"")</f>
        <v/>
      </c>
      <c r="AB7" s="19" t="str">
        <f>IF(BD7&lt;&gt;"",MAX(AB$2:AB6)+1,"")</f>
        <v/>
      </c>
      <c r="AC7" s="28" t="str">
        <f t="shared" si="2"/>
        <v/>
      </c>
      <c r="AD7" s="28" t="str">
        <f t="shared" si="3"/>
        <v/>
      </c>
      <c r="AE7" s="28" t="str">
        <f t="shared" si="4"/>
        <v/>
      </c>
      <c r="AF7" s="28" t="str">
        <f t="shared" si="5"/>
        <v/>
      </c>
      <c r="AG7" s="28" t="str">
        <f t="shared" si="6"/>
        <v/>
      </c>
      <c r="AH7" s="28" t="str">
        <f t="shared" si="7"/>
        <v/>
      </c>
      <c r="AI7" s="28" t="str">
        <f t="shared" si="8"/>
        <v/>
      </c>
      <c r="AJ7" s="28" t="str">
        <f t="shared" si="9"/>
        <v/>
      </c>
      <c r="AK7" s="28" t="str">
        <f t="shared" si="10"/>
        <v/>
      </c>
      <c r="AL7" s="28" t="str">
        <f t="shared" si="11"/>
        <v/>
      </c>
      <c r="AM7" s="28" t="str">
        <f t="shared" si="12"/>
        <v/>
      </c>
      <c r="AN7" s="28" t="str">
        <f t="shared" si="13"/>
        <v/>
      </c>
      <c r="AO7" s="28" t="str">
        <f t="shared" si="14"/>
        <v/>
      </c>
      <c r="AP7" s="28" t="str">
        <f t="shared" si="15"/>
        <v/>
      </c>
      <c r="AQ7" s="28" t="str">
        <f t="shared" si="16"/>
        <v/>
      </c>
      <c r="AR7" s="28" t="str">
        <f t="shared" si="17"/>
        <v/>
      </c>
      <c r="AS7" s="28" t="str">
        <f t="shared" si="18"/>
        <v/>
      </c>
      <c r="AT7" s="28" t="str">
        <f t="shared" si="19"/>
        <v/>
      </c>
      <c r="AU7" s="28" t="str">
        <f t="shared" si="20"/>
        <v/>
      </c>
      <c r="AV7" s="28" t="str">
        <f t="shared" si="21"/>
        <v/>
      </c>
      <c r="AW7" s="28" t="str">
        <f t="shared" si="22"/>
        <v/>
      </c>
      <c r="AX7" s="28" t="str">
        <f t="shared" si="23"/>
        <v/>
      </c>
      <c r="AY7" s="28" t="str">
        <f t="shared" si="24"/>
        <v/>
      </c>
      <c r="AZ7" s="28" t="str">
        <f t="shared" si="25"/>
        <v/>
      </c>
      <c r="BA7" s="28" t="str">
        <f t="shared" si="26"/>
        <v/>
      </c>
      <c r="BB7" s="28" t="str">
        <f t="shared" si="27"/>
        <v/>
      </c>
      <c r="BC7" s="28" t="str">
        <f t="shared" si="28"/>
        <v/>
      </c>
      <c r="BD7" s="28" t="str">
        <f t="shared" si="29"/>
        <v/>
      </c>
      <c r="BE7" s="28" t="str">
        <f t="shared" si="30"/>
        <v/>
      </c>
      <c r="BF7" s="28" t="str">
        <f t="shared" si="31"/>
        <v/>
      </c>
      <c r="BG7" s="36">
        <v>5</v>
      </c>
      <c r="BH7" s="36" t="str">
        <f>IFERROR(VLOOKUP($BG7,S$3:AD56,11,FALSE),"")</f>
        <v/>
      </c>
      <c r="BI7" s="36" t="str">
        <f>IFERROR(VLOOKUP($BG7,S$3:AD56,12,FALSE),"")</f>
        <v/>
      </c>
      <c r="BJ7" s="36" t="str">
        <f>IFERROR(VLOOKUP($BG7,S$3:AE56,13,FALSE),"")</f>
        <v/>
      </c>
      <c r="BK7" s="36" t="str">
        <f>IFERROR(VLOOKUP($BG7,$T$3:AG56,13,FALSE),"")</f>
        <v/>
      </c>
      <c r="BL7" s="36" t="str">
        <f>IFERROR(VLOOKUP($BG7,$T$3:AG56,14,FALSE),"")</f>
        <v/>
      </c>
      <c r="BM7" s="36" t="str">
        <f>IFERROR(VLOOKUP($BG7,$T$3:AH56,15,FALSE),"")</f>
        <v/>
      </c>
      <c r="BN7" s="36" t="str">
        <f>IFERROR(VLOOKUP($BG7,$U$3:AJ56,15,FALSE),"")</f>
        <v/>
      </c>
      <c r="BO7" s="36" t="str">
        <f>IFERROR(VLOOKUP($BG7,$U$3:AJ56,16,FALSE),"")</f>
        <v/>
      </c>
      <c r="BP7" s="36" t="str">
        <f>IFERROR(VLOOKUP($BG7,$U$3:AK56,17,FALSE),"")</f>
        <v/>
      </c>
      <c r="BQ7" s="36" t="str">
        <f>IFERROR(VLOOKUP($BG7,$V$3:AM56,17,FALSE),"")</f>
        <v/>
      </c>
      <c r="BR7" s="36" t="str">
        <f>IFERROR(VLOOKUP($BG7,$V$3:AM56,18,FALSE),"")</f>
        <v/>
      </c>
      <c r="BS7" s="36" t="str">
        <f>IFERROR(VLOOKUP($BG7,$V$3:AN56,19,FALSE),"")</f>
        <v/>
      </c>
      <c r="BT7" s="36" t="str">
        <f>IFERROR(VLOOKUP($BG7,$W$3:AP56,19,FALSE),"")</f>
        <v/>
      </c>
      <c r="BU7" s="36" t="str">
        <f>IFERROR(VLOOKUP($BG7,$W$3:AP56,20,FALSE),"")</f>
        <v/>
      </c>
      <c r="BV7" s="36" t="str">
        <f>IFERROR(VLOOKUP($BG7,$W$3:AQ56,21,FALSE),"")</f>
        <v/>
      </c>
      <c r="BW7" s="36" t="str">
        <f>IFERROR(VLOOKUP($BG7,$X$3:AS56,21,FALSE),"")</f>
        <v/>
      </c>
      <c r="BX7" s="36" t="str">
        <f>IFERROR(VLOOKUP($BG7,$X$3:AS56,22,FALSE),"")</f>
        <v/>
      </c>
      <c r="BY7" s="36" t="str">
        <f>IFERROR(VLOOKUP($BG7,$X$3:AT56,23,FALSE),"")</f>
        <v/>
      </c>
      <c r="BZ7" s="36" t="str">
        <f>IFERROR(VLOOKUP($BG7,$Y$3:AV56,23,FALSE),"")</f>
        <v/>
      </c>
      <c r="CA7" s="36" t="str">
        <f>IFERROR(VLOOKUP($BG7,$Y$3:AV56,24,FALSE),"")</f>
        <v/>
      </c>
      <c r="CB7" s="36" t="str">
        <f>IFERROR(VLOOKUP($BG7,$Y$3:AW56,25,FALSE),"")</f>
        <v/>
      </c>
      <c r="CC7" s="36" t="str">
        <f>IFERROR(VLOOKUP($BG7,$Z$3:AY56,25,FALSE),"")</f>
        <v/>
      </c>
      <c r="CD7" s="36" t="str">
        <f>IFERROR(VLOOKUP($BG7,$Z$3:AY56,26,FALSE),"")</f>
        <v/>
      </c>
      <c r="CE7" s="36" t="str">
        <f>IFERROR(VLOOKUP($BG7,$Z$3:AZ56,27,FALSE),"")</f>
        <v/>
      </c>
      <c r="CF7" s="36" t="str">
        <f>IFERROR(VLOOKUP($BG7,$AA$3:BB56,27,FALSE),"")</f>
        <v/>
      </c>
      <c r="CG7" s="36" t="str">
        <f>IFERROR(VLOOKUP($BG7,$AA$3:BB56,28,FALSE),"")</f>
        <v/>
      </c>
      <c r="CH7" s="36" t="str">
        <f>IFERROR(VLOOKUP($BG7,$AA$3:BC56,29,FALSE),"")</f>
        <v/>
      </c>
      <c r="CI7" s="36" t="str">
        <f>IFERROR(VLOOKUP($BG7,$AB$3:BE56,29,FALSE),"")</f>
        <v/>
      </c>
      <c r="CJ7" s="36" t="str">
        <f>IFERROR(VLOOKUP($BG7,$AB$3:BE56,30,FALSE),"")</f>
        <v/>
      </c>
      <c r="CK7" s="36" t="str">
        <f>IFERROR(VLOOKUP($BG7,$AB$3:BF56,31,FALSE),"")</f>
        <v/>
      </c>
      <c r="CL7" s="19" t="str">
        <f>IFERROR(VLOOKUP($BG7,AD$3:AP56,19,FALSE),"")</f>
        <v/>
      </c>
      <c r="CM7" s="19" t="str">
        <f>IFERROR(VLOOKUP($BG7,AD$3:AP56,19,FALSE),"")</f>
        <v/>
      </c>
      <c r="CN7" s="19" t="str">
        <f>IFERROR(VLOOKUP($BG7,AD$3:AP56,20,FALSE),"")</f>
        <v/>
      </c>
      <c r="CO7" s="19" t="str">
        <f>IFERROR(VLOOKUP($BG7,AD$3:AP56,20,FALSE),"")</f>
        <v/>
      </c>
      <c r="CP7" s="19" t="str">
        <f>IFERROR(VLOOKUP($BG7,AD$3:IB56,21,FALSE),"")</f>
        <v/>
      </c>
    </row>
    <row r="8" spans="1:98" ht="20.149999999999999" customHeight="1" x14ac:dyDescent="0.2">
      <c r="A8" s="19">
        <v>5</v>
      </c>
      <c r="B8" s="5">
        <f t="shared" si="32"/>
        <v>0</v>
      </c>
      <c r="C8" s="29"/>
      <c r="D8" s="5"/>
      <c r="E8" s="6"/>
      <c r="F8" s="33"/>
      <c r="G8" s="7"/>
      <c r="H8" s="3"/>
      <c r="I8" s="182"/>
      <c r="J8" s="183"/>
      <c r="K8" s="183"/>
      <c r="L8" s="183"/>
      <c r="M8" s="183"/>
      <c r="N8" s="183"/>
      <c r="O8" s="183"/>
      <c r="P8" s="183"/>
      <c r="Q8" s="183"/>
      <c r="R8" s="184"/>
      <c r="S8" s="19" t="str">
        <f>IF(AD8&lt;&gt;"",MAX(S$2:S7)+1,"")</f>
        <v/>
      </c>
      <c r="T8" s="19" t="str">
        <f>IF(AF8&lt;&gt;"",MAX(T$2:T7)+1,"")</f>
        <v/>
      </c>
      <c r="U8" s="19" t="str">
        <f>IF(AI8&lt;&gt;"",MAX(U$2:U7)+1,"")</f>
        <v/>
      </c>
      <c r="V8" s="19" t="str">
        <f>IF(AL8&lt;&gt;"",MAX(V$2:V7)+1,"")</f>
        <v/>
      </c>
      <c r="W8" s="19" t="str">
        <f>IF(AO8&lt;&gt;"",MAX(W$2:W7)+1,"")</f>
        <v/>
      </c>
      <c r="X8" s="19" t="str">
        <f>IF(AR8&lt;&gt;"",MAX(X$2:X7)+1,"")</f>
        <v/>
      </c>
      <c r="Y8" s="19" t="str">
        <f>IF(AU8&lt;&gt;"",MAX(Y$2:Y7)+1,"")</f>
        <v/>
      </c>
      <c r="Z8" s="19" t="str">
        <f>IF(AX8&lt;&gt;"",MAX(Z$2:Z7)+1,"")</f>
        <v/>
      </c>
      <c r="AA8" s="19" t="str">
        <f>IF(BA8&lt;&gt;"",MAX(AA$2:AA7)+1,"")</f>
        <v/>
      </c>
      <c r="AB8" s="19" t="str">
        <f>IF(BD8&lt;&gt;"",MAX(AB$2:AB7)+1,"")</f>
        <v/>
      </c>
      <c r="AC8" s="28" t="str">
        <f t="shared" si="2"/>
        <v/>
      </c>
      <c r="AD8" s="28" t="str">
        <f t="shared" si="3"/>
        <v/>
      </c>
      <c r="AE8" s="28" t="str">
        <f t="shared" si="4"/>
        <v/>
      </c>
      <c r="AF8" s="28" t="str">
        <f t="shared" si="5"/>
        <v/>
      </c>
      <c r="AG8" s="28" t="str">
        <f t="shared" si="6"/>
        <v/>
      </c>
      <c r="AH8" s="28" t="str">
        <f t="shared" si="7"/>
        <v/>
      </c>
      <c r="AI8" s="28" t="str">
        <f t="shared" si="8"/>
        <v/>
      </c>
      <c r="AJ8" s="28" t="str">
        <f t="shared" si="9"/>
        <v/>
      </c>
      <c r="AK8" s="28" t="str">
        <f t="shared" si="10"/>
        <v/>
      </c>
      <c r="AL8" s="28" t="str">
        <f t="shared" si="11"/>
        <v/>
      </c>
      <c r="AM8" s="28" t="str">
        <f t="shared" si="12"/>
        <v/>
      </c>
      <c r="AN8" s="28" t="str">
        <f t="shared" si="13"/>
        <v/>
      </c>
      <c r="AO8" s="28" t="str">
        <f t="shared" si="14"/>
        <v/>
      </c>
      <c r="AP8" s="28" t="str">
        <f t="shared" si="15"/>
        <v/>
      </c>
      <c r="AQ8" s="28" t="str">
        <f t="shared" si="16"/>
        <v/>
      </c>
      <c r="AR8" s="28" t="str">
        <f t="shared" si="17"/>
        <v/>
      </c>
      <c r="AS8" s="28" t="str">
        <f t="shared" si="18"/>
        <v/>
      </c>
      <c r="AT8" s="28" t="str">
        <f t="shared" si="19"/>
        <v/>
      </c>
      <c r="AU8" s="28" t="str">
        <f t="shared" si="20"/>
        <v/>
      </c>
      <c r="AV8" s="28" t="str">
        <f t="shared" si="21"/>
        <v/>
      </c>
      <c r="AW8" s="28" t="str">
        <f t="shared" si="22"/>
        <v/>
      </c>
      <c r="AX8" s="28" t="str">
        <f t="shared" si="23"/>
        <v/>
      </c>
      <c r="AY8" s="28" t="str">
        <f t="shared" si="24"/>
        <v/>
      </c>
      <c r="AZ8" s="28" t="str">
        <f t="shared" si="25"/>
        <v/>
      </c>
      <c r="BA8" s="28" t="str">
        <f t="shared" si="26"/>
        <v/>
      </c>
      <c r="BB8" s="28" t="str">
        <f t="shared" si="27"/>
        <v/>
      </c>
      <c r="BC8" s="28" t="str">
        <f t="shared" si="28"/>
        <v/>
      </c>
      <c r="BD8" s="28" t="str">
        <f t="shared" si="29"/>
        <v/>
      </c>
      <c r="BE8" s="28" t="str">
        <f t="shared" si="30"/>
        <v/>
      </c>
      <c r="BF8" s="28" t="str">
        <f t="shared" si="31"/>
        <v/>
      </c>
      <c r="BG8" s="36">
        <v>6</v>
      </c>
      <c r="BH8" s="36" t="str">
        <f>IFERROR(VLOOKUP($BG8,S$3:AD57,11,FALSE),"")</f>
        <v/>
      </c>
      <c r="BI8" s="36" t="str">
        <f>IFERROR(VLOOKUP($BG8,S$3:AD57,12,FALSE),"")</f>
        <v/>
      </c>
      <c r="BJ8" s="36" t="str">
        <f>IFERROR(VLOOKUP($BG8,S$3:AE57,13,FALSE),"")</f>
        <v/>
      </c>
      <c r="BK8" s="36" t="str">
        <f>IFERROR(VLOOKUP($BG8,$T$3:AG57,13,FALSE),"")</f>
        <v/>
      </c>
      <c r="BL8" s="36" t="str">
        <f>IFERROR(VLOOKUP($BG8,$T$3:AG57,14,FALSE),"")</f>
        <v/>
      </c>
      <c r="BM8" s="36" t="str">
        <f>IFERROR(VLOOKUP($BG8,$T$3:AH57,15,FALSE),"")</f>
        <v/>
      </c>
      <c r="BN8" s="36" t="str">
        <f>IFERROR(VLOOKUP($BG8,$U$3:AJ57,15,FALSE),"")</f>
        <v/>
      </c>
      <c r="BO8" s="36" t="str">
        <f>IFERROR(VLOOKUP($BG8,$U$3:AJ57,16,FALSE),"")</f>
        <v/>
      </c>
      <c r="BP8" s="36" t="str">
        <f>IFERROR(VLOOKUP($BG8,$U$3:AK57,17,FALSE),"")</f>
        <v/>
      </c>
      <c r="BQ8" s="36" t="str">
        <f>IFERROR(VLOOKUP($BG8,$V$3:AM57,17,FALSE),"")</f>
        <v/>
      </c>
      <c r="BR8" s="36" t="str">
        <f>IFERROR(VLOOKUP($BG8,$V$3:AM57,18,FALSE),"")</f>
        <v/>
      </c>
      <c r="BS8" s="36" t="str">
        <f>IFERROR(VLOOKUP($BG8,$V$3:AN57,19,FALSE),"")</f>
        <v/>
      </c>
      <c r="BT8" s="36" t="str">
        <f>IFERROR(VLOOKUP($BG8,$W$3:AP57,19,FALSE),"")</f>
        <v/>
      </c>
      <c r="BU8" s="36" t="str">
        <f>IFERROR(VLOOKUP($BG8,$W$3:AP57,20,FALSE),"")</f>
        <v/>
      </c>
      <c r="BV8" s="36" t="str">
        <f>IFERROR(VLOOKUP($BG8,$W$3:AQ57,21,FALSE),"")</f>
        <v/>
      </c>
      <c r="BW8" s="36" t="str">
        <f>IFERROR(VLOOKUP($BG8,$X$3:AS57,21,FALSE),"")</f>
        <v/>
      </c>
      <c r="BX8" s="36" t="str">
        <f>IFERROR(VLOOKUP($BG8,$X$3:AS57,22,FALSE),"")</f>
        <v/>
      </c>
      <c r="BY8" s="36" t="str">
        <f>IFERROR(VLOOKUP($BG8,$X$3:AT57,23,FALSE),"")</f>
        <v/>
      </c>
      <c r="BZ8" s="36" t="str">
        <f>IFERROR(VLOOKUP($BG8,$Y$3:AV57,23,FALSE),"")</f>
        <v/>
      </c>
      <c r="CA8" s="36" t="str">
        <f>IFERROR(VLOOKUP($BG8,$Y$3:AV57,24,FALSE),"")</f>
        <v/>
      </c>
      <c r="CB8" s="36" t="str">
        <f>IFERROR(VLOOKUP($BG8,$Y$3:AW57,25,FALSE),"")</f>
        <v/>
      </c>
      <c r="CC8" s="36" t="str">
        <f>IFERROR(VLOOKUP($BG8,$Z$3:AY57,25,FALSE),"")</f>
        <v/>
      </c>
      <c r="CD8" s="36" t="str">
        <f>IFERROR(VLOOKUP($BG8,$Z$3:AY57,26,FALSE),"")</f>
        <v/>
      </c>
      <c r="CE8" s="36" t="str">
        <f>IFERROR(VLOOKUP($BG8,$Z$3:AZ57,27,FALSE),"")</f>
        <v/>
      </c>
      <c r="CF8" s="36" t="str">
        <f>IFERROR(VLOOKUP($BG8,$AA$3:BB57,27,FALSE),"")</f>
        <v/>
      </c>
      <c r="CG8" s="36" t="str">
        <f>IFERROR(VLOOKUP($BG8,$AA$3:BB57,28,FALSE),"")</f>
        <v/>
      </c>
      <c r="CH8" s="36" t="str">
        <f>IFERROR(VLOOKUP($BG8,$AA$3:BC57,29,FALSE),"")</f>
        <v/>
      </c>
      <c r="CI8" s="36" t="str">
        <f>IFERROR(VLOOKUP($BG8,$AB$3:BE57,29,FALSE),"")</f>
        <v/>
      </c>
      <c r="CJ8" s="36" t="str">
        <f>IFERROR(VLOOKUP($BG8,$AB$3:BE57,30,FALSE),"")</f>
        <v/>
      </c>
      <c r="CK8" s="36" t="str">
        <f>IFERROR(VLOOKUP($BG8,$AB$3:BF57,31,FALSE),"")</f>
        <v/>
      </c>
      <c r="CL8" s="19" t="str">
        <f>IFERROR(VLOOKUP($BG8,AD$3:AP57,19,FALSE),"")</f>
        <v/>
      </c>
      <c r="CM8" s="19" t="str">
        <f>IFERROR(VLOOKUP($BG8,AD$3:AP57,19,FALSE),"")</f>
        <v/>
      </c>
      <c r="CN8" s="19" t="str">
        <f>IFERROR(VLOOKUP($BG8,AD$3:AP57,20,FALSE),"")</f>
        <v/>
      </c>
      <c r="CO8" s="19" t="str">
        <f>IFERROR(VLOOKUP($BG8,AD$3:AP57,20,FALSE),"")</f>
        <v/>
      </c>
      <c r="CP8" s="19" t="str">
        <f>IFERROR(VLOOKUP($BG8,AD$3:IB57,21,FALSE),"")</f>
        <v/>
      </c>
    </row>
    <row r="9" spans="1:98" ht="20.149999999999999" customHeight="1" x14ac:dyDescent="0.2">
      <c r="A9" s="19">
        <v>6</v>
      </c>
      <c r="B9" s="5">
        <f t="shared" si="32"/>
        <v>0</v>
      </c>
      <c r="C9" s="29"/>
      <c r="D9" s="5"/>
      <c r="E9" s="6"/>
      <c r="F9" s="34"/>
      <c r="G9" s="7"/>
      <c r="H9" s="3"/>
      <c r="I9" s="182"/>
      <c r="J9" s="183"/>
      <c r="K9" s="183"/>
      <c r="L9" s="183"/>
      <c r="M9" s="183"/>
      <c r="N9" s="183"/>
      <c r="O9" s="183"/>
      <c r="P9" s="183"/>
      <c r="Q9" s="183"/>
      <c r="R9" s="184"/>
      <c r="S9" s="19" t="str">
        <f>IF(AD9&lt;&gt;"",MAX(S$2:S8)+1,"")</f>
        <v/>
      </c>
      <c r="T9" s="19" t="str">
        <f>IF(AF9&lt;&gt;"",MAX(T$2:T8)+1,"")</f>
        <v/>
      </c>
      <c r="U9" s="19" t="str">
        <f>IF(AI9&lt;&gt;"",MAX(U$2:U8)+1,"")</f>
        <v/>
      </c>
      <c r="V9" s="19" t="str">
        <f>IF(AL9&lt;&gt;"",MAX(V$2:V8)+1,"")</f>
        <v/>
      </c>
      <c r="W9" s="19" t="str">
        <f>IF(AO9&lt;&gt;"",MAX(W$2:W8)+1,"")</f>
        <v/>
      </c>
      <c r="X9" s="19" t="str">
        <f>IF(AR9&lt;&gt;"",MAX(X$2:X8)+1,"")</f>
        <v/>
      </c>
      <c r="Y9" s="19" t="str">
        <f>IF(AU9&lt;&gt;"",MAX(Y$2:Y8)+1,"")</f>
        <v/>
      </c>
      <c r="Z9" s="19" t="str">
        <f>IF(AX9&lt;&gt;"",MAX(Z$2:Z8)+1,"")</f>
        <v/>
      </c>
      <c r="AA9" s="19" t="str">
        <f>IF(BA9&lt;&gt;"",MAX(AA$2:AA8)+1,"")</f>
        <v/>
      </c>
      <c r="AB9" s="19" t="str">
        <f>IF(BD9&lt;&gt;"",MAX(AB$2:AB8)+1,"")</f>
        <v/>
      </c>
      <c r="AC9" s="28" t="str">
        <f t="shared" si="2"/>
        <v/>
      </c>
      <c r="AD9" s="28" t="str">
        <f t="shared" si="3"/>
        <v/>
      </c>
      <c r="AE9" s="28" t="str">
        <f t="shared" si="4"/>
        <v/>
      </c>
      <c r="AF9" s="28" t="str">
        <f t="shared" si="5"/>
        <v/>
      </c>
      <c r="AG9" s="28" t="str">
        <f t="shared" si="6"/>
        <v/>
      </c>
      <c r="AH9" s="28" t="str">
        <f t="shared" si="7"/>
        <v/>
      </c>
      <c r="AI9" s="28" t="str">
        <f t="shared" si="8"/>
        <v/>
      </c>
      <c r="AJ9" s="28" t="str">
        <f t="shared" si="9"/>
        <v/>
      </c>
      <c r="AK9" s="28" t="str">
        <f t="shared" si="10"/>
        <v/>
      </c>
      <c r="AL9" s="28" t="str">
        <f t="shared" si="11"/>
        <v/>
      </c>
      <c r="AM9" s="28" t="str">
        <f t="shared" si="12"/>
        <v/>
      </c>
      <c r="AN9" s="28" t="str">
        <f t="shared" si="13"/>
        <v/>
      </c>
      <c r="AO9" s="28" t="str">
        <f t="shared" si="14"/>
        <v/>
      </c>
      <c r="AP9" s="28" t="str">
        <f t="shared" si="15"/>
        <v/>
      </c>
      <c r="AQ9" s="28" t="str">
        <f t="shared" si="16"/>
        <v/>
      </c>
      <c r="AR9" s="28" t="str">
        <f t="shared" si="17"/>
        <v/>
      </c>
      <c r="AS9" s="28" t="str">
        <f t="shared" si="18"/>
        <v/>
      </c>
      <c r="AT9" s="28" t="str">
        <f t="shared" si="19"/>
        <v/>
      </c>
      <c r="AU9" s="28" t="str">
        <f t="shared" si="20"/>
        <v/>
      </c>
      <c r="AV9" s="28" t="str">
        <f t="shared" si="21"/>
        <v/>
      </c>
      <c r="AW9" s="28" t="str">
        <f t="shared" si="22"/>
        <v/>
      </c>
      <c r="AX9" s="28" t="str">
        <f t="shared" si="23"/>
        <v/>
      </c>
      <c r="AY9" s="28" t="str">
        <f t="shared" si="24"/>
        <v/>
      </c>
      <c r="AZ9" s="28" t="str">
        <f t="shared" si="25"/>
        <v/>
      </c>
      <c r="BA9" s="28" t="str">
        <f t="shared" si="26"/>
        <v/>
      </c>
      <c r="BB9" s="28" t="str">
        <f t="shared" si="27"/>
        <v/>
      </c>
      <c r="BC9" s="28" t="str">
        <f t="shared" si="28"/>
        <v/>
      </c>
      <c r="BD9" s="28" t="str">
        <f t="shared" si="29"/>
        <v/>
      </c>
      <c r="BE9" s="28" t="str">
        <f t="shared" si="30"/>
        <v/>
      </c>
      <c r="BF9" s="28" t="str">
        <f t="shared" si="31"/>
        <v/>
      </c>
      <c r="BG9" s="36">
        <v>7</v>
      </c>
      <c r="BH9" s="36" t="str">
        <f>IFERROR(VLOOKUP($BG9,S$3:AD58,11,FALSE),"")</f>
        <v/>
      </c>
      <c r="BI9" s="36" t="str">
        <f>IFERROR(VLOOKUP($BG9,S$3:AD58,12,FALSE),"")</f>
        <v/>
      </c>
      <c r="BJ9" s="36" t="str">
        <f>IFERROR(VLOOKUP($BG9,S$3:AE58,13,FALSE),"")</f>
        <v/>
      </c>
      <c r="BK9" s="36" t="str">
        <f>IFERROR(VLOOKUP($BG9,$T$3:AG58,13,FALSE),"")</f>
        <v/>
      </c>
      <c r="BL9" s="36" t="str">
        <f>IFERROR(VLOOKUP($BG9,$T$3:AG58,14,FALSE),"")</f>
        <v/>
      </c>
      <c r="BM9" s="36" t="str">
        <f>IFERROR(VLOOKUP($BG9,$T$3:AH58,15,FALSE),"")</f>
        <v/>
      </c>
      <c r="BN9" s="36" t="str">
        <f>IFERROR(VLOOKUP($BG9,$U$3:AJ58,15,FALSE),"")</f>
        <v/>
      </c>
      <c r="BO9" s="36" t="str">
        <f>IFERROR(VLOOKUP($BG9,$U$3:AJ58,16,FALSE),"")</f>
        <v/>
      </c>
      <c r="BP9" s="36" t="str">
        <f>IFERROR(VLOOKUP($BG9,$U$3:AK58,17,FALSE),"")</f>
        <v/>
      </c>
      <c r="BQ9" s="36" t="str">
        <f>IFERROR(VLOOKUP($BG9,$V$3:AM58,17,FALSE),"")</f>
        <v/>
      </c>
      <c r="BR9" s="36" t="str">
        <f>IFERROR(VLOOKUP($BG9,$V$3:AM58,18,FALSE),"")</f>
        <v/>
      </c>
      <c r="BS9" s="36" t="str">
        <f>IFERROR(VLOOKUP($BG9,$V$3:AN58,19,FALSE),"")</f>
        <v/>
      </c>
      <c r="BT9" s="36" t="str">
        <f>IFERROR(VLOOKUP($BG9,$W$3:AP58,19,FALSE),"")</f>
        <v/>
      </c>
      <c r="BU9" s="36" t="str">
        <f>IFERROR(VLOOKUP($BG9,$W$3:AP58,20,FALSE),"")</f>
        <v/>
      </c>
      <c r="BV9" s="36" t="str">
        <f>IFERROR(VLOOKUP($BG9,$W$3:AQ58,21,FALSE),"")</f>
        <v/>
      </c>
      <c r="BW9" s="36" t="str">
        <f>IFERROR(VLOOKUP($BG9,$X$3:AS58,21,FALSE),"")</f>
        <v/>
      </c>
      <c r="BX9" s="36" t="str">
        <f>IFERROR(VLOOKUP($BG9,$X$3:AS58,22,FALSE),"")</f>
        <v/>
      </c>
      <c r="BY9" s="36" t="str">
        <f>IFERROR(VLOOKUP($BG9,$X$3:AT58,23,FALSE),"")</f>
        <v/>
      </c>
      <c r="BZ9" s="36" t="str">
        <f>IFERROR(VLOOKUP($BG9,$Y$3:AV58,23,FALSE),"")</f>
        <v/>
      </c>
      <c r="CA9" s="36" t="str">
        <f>IFERROR(VLOOKUP($BG9,$Y$3:AV58,24,FALSE),"")</f>
        <v/>
      </c>
      <c r="CB9" s="36" t="str">
        <f>IFERROR(VLOOKUP($BG9,$Y$3:AW58,25,FALSE),"")</f>
        <v/>
      </c>
      <c r="CC9" s="36" t="str">
        <f>IFERROR(VLOOKUP($BG9,$Z$3:AY58,25,FALSE),"")</f>
        <v/>
      </c>
      <c r="CD9" s="36" t="str">
        <f>IFERROR(VLOOKUP($BG9,$Z$3:AY58,26,FALSE),"")</f>
        <v/>
      </c>
      <c r="CE9" s="36" t="str">
        <f>IFERROR(VLOOKUP($BG9,$Z$3:AZ58,27,FALSE),"")</f>
        <v/>
      </c>
      <c r="CF9" s="36" t="str">
        <f>IFERROR(VLOOKUP($BG9,$AA$3:BB58,27,FALSE),"")</f>
        <v/>
      </c>
      <c r="CG9" s="36" t="str">
        <f>IFERROR(VLOOKUP($BG9,$AA$3:BB58,28,FALSE),"")</f>
        <v/>
      </c>
      <c r="CH9" s="36" t="str">
        <f>IFERROR(VLOOKUP($BG9,$AA$3:BC58,29,FALSE),"")</f>
        <v/>
      </c>
      <c r="CI9" s="36" t="str">
        <f>IFERROR(VLOOKUP($BG9,$AB$3:BE58,29,FALSE),"")</f>
        <v/>
      </c>
      <c r="CJ9" s="36" t="str">
        <f>IFERROR(VLOOKUP($BG9,$AB$3:BE58,30,FALSE),"")</f>
        <v/>
      </c>
      <c r="CK9" s="36" t="str">
        <f>IFERROR(VLOOKUP($BG9,$AB$3:BF58,31,FALSE),"")</f>
        <v/>
      </c>
      <c r="CL9" s="19" t="str">
        <f>IFERROR(VLOOKUP($BG9,AD$3:AP58,19,FALSE),"")</f>
        <v/>
      </c>
      <c r="CM9" s="19" t="str">
        <f>IFERROR(VLOOKUP($BG9,AD$3:AP58,19,FALSE),"")</f>
        <v/>
      </c>
      <c r="CN9" s="19" t="str">
        <f>IFERROR(VLOOKUP($BG9,AD$3:AP58,20,FALSE),"")</f>
        <v/>
      </c>
      <c r="CO9" s="19" t="str">
        <f>IFERROR(VLOOKUP($BG9,AD$3:AP58,20,FALSE),"")</f>
        <v/>
      </c>
      <c r="CP9" s="19" t="str">
        <f>IFERROR(VLOOKUP($BG9,AD$3:IB58,21,FALSE),"")</f>
        <v/>
      </c>
    </row>
    <row r="10" spans="1:98" ht="20.149999999999999" customHeight="1" x14ac:dyDescent="0.2">
      <c r="A10" s="19">
        <v>7</v>
      </c>
      <c r="B10" s="5">
        <f t="shared" si="32"/>
        <v>0</v>
      </c>
      <c r="C10" s="29"/>
      <c r="D10" s="5"/>
      <c r="E10" s="6"/>
      <c r="F10" s="33"/>
      <c r="G10" s="7"/>
      <c r="H10" s="3"/>
      <c r="I10" s="182"/>
      <c r="J10" s="183"/>
      <c r="K10" s="183"/>
      <c r="L10" s="183"/>
      <c r="M10" s="183"/>
      <c r="N10" s="183"/>
      <c r="O10" s="183"/>
      <c r="P10" s="183"/>
      <c r="Q10" s="183"/>
      <c r="R10" s="184"/>
      <c r="S10" s="19" t="str">
        <f>IF(AD10&lt;&gt;"",MAX(S$2:S9)+1,"")</f>
        <v/>
      </c>
      <c r="T10" s="19" t="str">
        <f>IF(AF10&lt;&gt;"",MAX(T$2:T9)+1,"")</f>
        <v/>
      </c>
      <c r="U10" s="19" t="str">
        <f>IF(AI10&lt;&gt;"",MAX(U$2:U9)+1,"")</f>
        <v/>
      </c>
      <c r="V10" s="19" t="str">
        <f>IF(AL10&lt;&gt;"",MAX(V$2:V9)+1,"")</f>
        <v/>
      </c>
      <c r="W10" s="19" t="str">
        <f>IF(AO10&lt;&gt;"",MAX(W$2:W9)+1,"")</f>
        <v/>
      </c>
      <c r="X10" s="19" t="str">
        <f>IF(AR10&lt;&gt;"",MAX(X$2:X9)+1,"")</f>
        <v/>
      </c>
      <c r="Y10" s="19" t="str">
        <f>IF(AU10&lt;&gt;"",MAX(Y$2:Y9)+1,"")</f>
        <v/>
      </c>
      <c r="Z10" s="19" t="str">
        <f>IF(AX10&lt;&gt;"",MAX(Z$2:Z9)+1,"")</f>
        <v/>
      </c>
      <c r="AA10" s="19" t="str">
        <f>IF(BA10&lt;&gt;"",MAX(AA$2:AA9)+1,"")</f>
        <v/>
      </c>
      <c r="AB10" s="19" t="str">
        <f>IF(BD10&lt;&gt;"",MAX(AB$2:AB9)+1,"")</f>
        <v/>
      </c>
      <c r="AC10" s="28" t="str">
        <f t="shared" si="2"/>
        <v/>
      </c>
      <c r="AD10" s="28" t="str">
        <f t="shared" si="3"/>
        <v/>
      </c>
      <c r="AE10" s="28" t="str">
        <f t="shared" si="4"/>
        <v/>
      </c>
      <c r="AF10" s="28" t="str">
        <f t="shared" si="5"/>
        <v/>
      </c>
      <c r="AG10" s="28" t="str">
        <f t="shared" si="6"/>
        <v/>
      </c>
      <c r="AH10" s="28" t="str">
        <f t="shared" si="7"/>
        <v/>
      </c>
      <c r="AI10" s="28" t="str">
        <f t="shared" si="8"/>
        <v/>
      </c>
      <c r="AJ10" s="28" t="str">
        <f t="shared" si="9"/>
        <v/>
      </c>
      <c r="AK10" s="28" t="str">
        <f t="shared" si="10"/>
        <v/>
      </c>
      <c r="AL10" s="28" t="str">
        <f t="shared" si="11"/>
        <v/>
      </c>
      <c r="AM10" s="28" t="str">
        <f t="shared" si="12"/>
        <v/>
      </c>
      <c r="AN10" s="28" t="str">
        <f t="shared" si="13"/>
        <v/>
      </c>
      <c r="AO10" s="28" t="str">
        <f t="shared" si="14"/>
        <v/>
      </c>
      <c r="AP10" s="28" t="str">
        <f t="shared" si="15"/>
        <v/>
      </c>
      <c r="AQ10" s="28" t="str">
        <f t="shared" si="16"/>
        <v/>
      </c>
      <c r="AR10" s="28" t="str">
        <f t="shared" si="17"/>
        <v/>
      </c>
      <c r="AS10" s="28" t="str">
        <f t="shared" si="18"/>
        <v/>
      </c>
      <c r="AT10" s="28" t="str">
        <f t="shared" si="19"/>
        <v/>
      </c>
      <c r="AU10" s="28" t="str">
        <f t="shared" si="20"/>
        <v/>
      </c>
      <c r="AV10" s="28" t="str">
        <f t="shared" si="21"/>
        <v/>
      </c>
      <c r="AW10" s="28" t="str">
        <f t="shared" si="22"/>
        <v/>
      </c>
      <c r="AX10" s="28" t="str">
        <f t="shared" si="23"/>
        <v/>
      </c>
      <c r="AY10" s="28" t="str">
        <f t="shared" si="24"/>
        <v/>
      </c>
      <c r="AZ10" s="28" t="str">
        <f t="shared" si="25"/>
        <v/>
      </c>
      <c r="BA10" s="28" t="str">
        <f t="shared" si="26"/>
        <v/>
      </c>
      <c r="BB10" s="28" t="str">
        <f t="shared" si="27"/>
        <v/>
      </c>
      <c r="BC10" s="28" t="str">
        <f t="shared" si="28"/>
        <v/>
      </c>
      <c r="BD10" s="28" t="str">
        <f t="shared" si="29"/>
        <v/>
      </c>
      <c r="BE10" s="28" t="str">
        <f t="shared" si="30"/>
        <v/>
      </c>
      <c r="BF10" s="28" t="str">
        <f t="shared" si="31"/>
        <v/>
      </c>
      <c r="BG10" s="36">
        <v>8</v>
      </c>
      <c r="BH10" s="36" t="str">
        <f>IFERROR(VLOOKUP($BG10,S$3:AD59,11,FALSE),"")</f>
        <v/>
      </c>
      <c r="BI10" s="36" t="str">
        <f>IFERROR(VLOOKUP($BG10,S$3:AD59,12,FALSE),"")</f>
        <v/>
      </c>
      <c r="BJ10" s="36" t="str">
        <f>IFERROR(VLOOKUP($BG10,S$3:AE59,13,FALSE),"")</f>
        <v/>
      </c>
      <c r="BK10" s="36" t="str">
        <f>IFERROR(VLOOKUP($BG10,$T$3:AG59,13,FALSE),"")</f>
        <v/>
      </c>
      <c r="BL10" s="36" t="str">
        <f>IFERROR(VLOOKUP($BG10,$T$3:AG59,14,FALSE),"")</f>
        <v/>
      </c>
      <c r="BM10" s="36" t="str">
        <f>IFERROR(VLOOKUP($BG10,$T$3:AH59,15,FALSE),"")</f>
        <v/>
      </c>
      <c r="BN10" s="36" t="str">
        <f>IFERROR(VLOOKUP($BG10,$U$3:AJ59,15,FALSE),"")</f>
        <v/>
      </c>
      <c r="BO10" s="36" t="str">
        <f>IFERROR(VLOOKUP($BG10,$U$3:AJ59,16,FALSE),"")</f>
        <v/>
      </c>
      <c r="BP10" s="36" t="str">
        <f>IFERROR(VLOOKUP($BG10,$U$3:AK59,17,FALSE),"")</f>
        <v/>
      </c>
      <c r="BQ10" s="36" t="str">
        <f>IFERROR(VLOOKUP($BG10,$V$3:AM59,17,FALSE),"")</f>
        <v/>
      </c>
      <c r="BR10" s="36" t="str">
        <f>IFERROR(VLOOKUP($BG10,$V$3:AM59,18,FALSE),"")</f>
        <v/>
      </c>
      <c r="BS10" s="36" t="str">
        <f>IFERROR(VLOOKUP($BG10,$V$3:AN59,19,FALSE),"")</f>
        <v/>
      </c>
      <c r="BT10" s="36" t="str">
        <f>IFERROR(VLOOKUP($BG10,$W$3:AP59,19,FALSE),"")</f>
        <v/>
      </c>
      <c r="BU10" s="36" t="str">
        <f>IFERROR(VLOOKUP($BG10,$W$3:AP59,20,FALSE),"")</f>
        <v/>
      </c>
      <c r="BV10" s="36" t="str">
        <f>IFERROR(VLOOKUP($BG10,$W$3:AQ59,21,FALSE),"")</f>
        <v/>
      </c>
      <c r="BW10" s="36" t="str">
        <f>IFERROR(VLOOKUP($BG10,$X$3:AS59,21,FALSE),"")</f>
        <v/>
      </c>
      <c r="BX10" s="36" t="str">
        <f>IFERROR(VLOOKUP($BG10,$X$3:AS59,22,FALSE),"")</f>
        <v/>
      </c>
      <c r="BY10" s="36" t="str">
        <f>IFERROR(VLOOKUP($BG10,$X$3:AT59,23,FALSE),"")</f>
        <v/>
      </c>
      <c r="BZ10" s="36" t="str">
        <f>IFERROR(VLOOKUP($BG10,$Y$3:AV59,23,FALSE),"")</f>
        <v/>
      </c>
      <c r="CA10" s="36" t="str">
        <f>IFERROR(VLOOKUP($BG10,$Y$3:AV59,24,FALSE),"")</f>
        <v/>
      </c>
      <c r="CB10" s="36" t="str">
        <f>IFERROR(VLOOKUP($BG10,$Y$3:AW59,25,FALSE),"")</f>
        <v/>
      </c>
      <c r="CC10" s="36" t="str">
        <f>IFERROR(VLOOKUP($BG10,$Z$3:AY59,25,FALSE),"")</f>
        <v/>
      </c>
      <c r="CD10" s="36" t="str">
        <f>IFERROR(VLOOKUP($BG10,$Z$3:AY59,26,FALSE),"")</f>
        <v/>
      </c>
      <c r="CE10" s="36" t="str">
        <f>IFERROR(VLOOKUP($BG10,$Z$3:AZ59,27,FALSE),"")</f>
        <v/>
      </c>
      <c r="CF10" s="36" t="str">
        <f>IFERROR(VLOOKUP($BG10,$AA$3:BB59,27,FALSE),"")</f>
        <v/>
      </c>
      <c r="CG10" s="36" t="str">
        <f>IFERROR(VLOOKUP($BG10,$AA$3:BB59,28,FALSE),"")</f>
        <v/>
      </c>
      <c r="CH10" s="36" t="str">
        <f>IFERROR(VLOOKUP($BG10,$AA$3:BC59,29,FALSE),"")</f>
        <v/>
      </c>
      <c r="CI10" s="36" t="str">
        <f>IFERROR(VLOOKUP($BG10,$AB$3:BE59,29,FALSE),"")</f>
        <v/>
      </c>
      <c r="CJ10" s="36" t="str">
        <f>IFERROR(VLOOKUP($BG10,$AB$3:BE59,30,FALSE),"")</f>
        <v/>
      </c>
      <c r="CK10" s="36" t="str">
        <f>IFERROR(VLOOKUP($BG10,$AB$3:BF59,31,FALSE),"")</f>
        <v/>
      </c>
      <c r="CL10" s="19" t="str">
        <f>IFERROR(VLOOKUP($BG10,AD$3:AP59,19,FALSE),"")</f>
        <v/>
      </c>
      <c r="CM10" s="19" t="str">
        <f>IFERROR(VLOOKUP($BG10,AD$3:AP59,19,FALSE),"")</f>
        <v/>
      </c>
      <c r="CN10" s="19" t="str">
        <f>IFERROR(VLOOKUP($BG10,AD$3:AP59,20,FALSE),"")</f>
        <v/>
      </c>
      <c r="CO10" s="19" t="str">
        <f>IFERROR(VLOOKUP($BG10,AD$3:AP59,20,FALSE),"")</f>
        <v/>
      </c>
      <c r="CP10" s="19" t="str">
        <f>IFERROR(VLOOKUP($BG10,AD$3:IB59,21,FALSE),"")</f>
        <v/>
      </c>
    </row>
    <row r="11" spans="1:98" ht="20.149999999999999" customHeight="1" x14ac:dyDescent="0.2">
      <c r="A11" s="19">
        <v>8</v>
      </c>
      <c r="B11" s="5">
        <f t="shared" si="32"/>
        <v>0</v>
      </c>
      <c r="C11" s="29"/>
      <c r="D11" s="5"/>
      <c r="E11" s="6"/>
      <c r="F11" s="34"/>
      <c r="G11" s="7"/>
      <c r="H11" s="3"/>
      <c r="I11" s="182"/>
      <c r="J11" s="183"/>
      <c r="K11" s="183"/>
      <c r="L11" s="183"/>
      <c r="M11" s="183"/>
      <c r="N11" s="183"/>
      <c r="O11" s="183"/>
      <c r="P11" s="183"/>
      <c r="Q11" s="183"/>
      <c r="R11" s="184"/>
      <c r="S11" s="19" t="str">
        <f>IF(AD11&lt;&gt;"",MAX(S$2:S10)+1,"")</f>
        <v/>
      </c>
      <c r="T11" s="19" t="str">
        <f>IF(AF11&lt;&gt;"",MAX(T$2:T10)+1,"")</f>
        <v/>
      </c>
      <c r="U11" s="19" t="str">
        <f>IF(AI11&lt;&gt;"",MAX(U$2:U10)+1,"")</f>
        <v/>
      </c>
      <c r="V11" s="19" t="str">
        <f>IF(AL11&lt;&gt;"",MAX(V$2:V10)+1,"")</f>
        <v/>
      </c>
      <c r="W11" s="19" t="str">
        <f>IF(AO11&lt;&gt;"",MAX(W$2:W10)+1,"")</f>
        <v/>
      </c>
      <c r="X11" s="19" t="str">
        <f>IF(AR11&lt;&gt;"",MAX(X$2:X10)+1,"")</f>
        <v/>
      </c>
      <c r="Y11" s="19" t="str">
        <f>IF(AU11&lt;&gt;"",MAX(Y$2:Y10)+1,"")</f>
        <v/>
      </c>
      <c r="Z11" s="19" t="str">
        <f>IF(AX11&lt;&gt;"",MAX(Z$2:Z10)+1,"")</f>
        <v/>
      </c>
      <c r="AA11" s="19" t="str">
        <f>IF(BA11&lt;&gt;"",MAX(AA$2:AA10)+1,"")</f>
        <v/>
      </c>
      <c r="AB11" s="19" t="str">
        <f>IF(BD11&lt;&gt;"",MAX(AB$2:AB10)+1,"")</f>
        <v/>
      </c>
      <c r="AC11" s="28" t="str">
        <f t="shared" si="2"/>
        <v/>
      </c>
      <c r="AD11" s="28" t="str">
        <f t="shared" si="3"/>
        <v/>
      </c>
      <c r="AE11" s="28" t="str">
        <f t="shared" si="4"/>
        <v/>
      </c>
      <c r="AF11" s="28" t="str">
        <f t="shared" si="5"/>
        <v/>
      </c>
      <c r="AG11" s="28" t="str">
        <f t="shared" si="6"/>
        <v/>
      </c>
      <c r="AH11" s="28" t="str">
        <f t="shared" si="7"/>
        <v/>
      </c>
      <c r="AI11" s="28" t="str">
        <f t="shared" si="8"/>
        <v/>
      </c>
      <c r="AJ11" s="28" t="str">
        <f t="shared" si="9"/>
        <v/>
      </c>
      <c r="AK11" s="28" t="str">
        <f t="shared" si="10"/>
        <v/>
      </c>
      <c r="AL11" s="28" t="str">
        <f t="shared" si="11"/>
        <v/>
      </c>
      <c r="AM11" s="28" t="str">
        <f t="shared" si="12"/>
        <v/>
      </c>
      <c r="AN11" s="28" t="str">
        <f t="shared" si="13"/>
        <v/>
      </c>
      <c r="AO11" s="28" t="str">
        <f t="shared" si="14"/>
        <v/>
      </c>
      <c r="AP11" s="28" t="str">
        <f t="shared" si="15"/>
        <v/>
      </c>
      <c r="AQ11" s="28" t="str">
        <f t="shared" si="16"/>
        <v/>
      </c>
      <c r="AR11" s="28" t="str">
        <f t="shared" si="17"/>
        <v/>
      </c>
      <c r="AS11" s="28" t="str">
        <f t="shared" si="18"/>
        <v/>
      </c>
      <c r="AT11" s="28" t="str">
        <f t="shared" si="19"/>
        <v/>
      </c>
      <c r="AU11" s="28" t="str">
        <f t="shared" si="20"/>
        <v/>
      </c>
      <c r="AV11" s="28" t="str">
        <f t="shared" si="21"/>
        <v/>
      </c>
      <c r="AW11" s="28" t="str">
        <f t="shared" si="22"/>
        <v/>
      </c>
      <c r="AX11" s="28" t="str">
        <f t="shared" si="23"/>
        <v/>
      </c>
      <c r="AY11" s="28" t="str">
        <f t="shared" si="24"/>
        <v/>
      </c>
      <c r="AZ11" s="28" t="str">
        <f t="shared" si="25"/>
        <v/>
      </c>
      <c r="BA11" s="28" t="str">
        <f t="shared" si="26"/>
        <v/>
      </c>
      <c r="BB11" s="28" t="str">
        <f t="shared" si="27"/>
        <v/>
      </c>
      <c r="BC11" s="28" t="str">
        <f t="shared" si="28"/>
        <v/>
      </c>
      <c r="BD11" s="28" t="str">
        <f t="shared" si="29"/>
        <v/>
      </c>
      <c r="BE11" s="28" t="str">
        <f t="shared" si="30"/>
        <v/>
      </c>
      <c r="BF11" s="28" t="str">
        <f t="shared" si="31"/>
        <v/>
      </c>
    </row>
    <row r="12" spans="1:98" ht="20.149999999999999" customHeight="1" x14ac:dyDescent="0.2">
      <c r="A12" s="19">
        <v>9</v>
      </c>
      <c r="B12" s="5">
        <f t="shared" si="32"/>
        <v>0</v>
      </c>
      <c r="C12" s="29"/>
      <c r="D12" s="5"/>
      <c r="E12" s="6"/>
      <c r="F12" s="33"/>
      <c r="G12" s="7"/>
      <c r="H12" s="3"/>
      <c r="I12" s="182"/>
      <c r="J12" s="183"/>
      <c r="K12" s="183"/>
      <c r="L12" s="183"/>
      <c r="M12" s="183"/>
      <c r="N12" s="183"/>
      <c r="O12" s="183"/>
      <c r="P12" s="183"/>
      <c r="Q12" s="183"/>
      <c r="R12" s="184"/>
      <c r="S12" s="19" t="str">
        <f>IF(AD12&lt;&gt;"",MAX(S$2:S11)+1,"")</f>
        <v/>
      </c>
      <c r="T12" s="19" t="str">
        <f>IF(AF12&lt;&gt;"",MAX(T$2:T11)+1,"")</f>
        <v/>
      </c>
      <c r="U12" s="19" t="str">
        <f>IF(AI12&lt;&gt;"",MAX(U$2:U11)+1,"")</f>
        <v/>
      </c>
      <c r="V12" s="19" t="str">
        <f>IF(AL12&lt;&gt;"",MAX(V$2:V11)+1,"")</f>
        <v/>
      </c>
      <c r="W12" s="19" t="str">
        <f>IF(AO12&lt;&gt;"",MAX(W$2:W11)+1,"")</f>
        <v/>
      </c>
      <c r="X12" s="19" t="str">
        <f>IF(AR12&lt;&gt;"",MAX(X$2:X11)+1,"")</f>
        <v/>
      </c>
      <c r="Y12" s="19" t="str">
        <f>IF(AU12&lt;&gt;"",MAX(Y$2:Y11)+1,"")</f>
        <v/>
      </c>
      <c r="Z12" s="19" t="str">
        <f>IF(AX12&lt;&gt;"",MAX(Z$2:Z11)+1,"")</f>
        <v/>
      </c>
      <c r="AA12" s="19" t="str">
        <f>IF(BA12&lt;&gt;"",MAX(AA$2:AA11)+1,"")</f>
        <v/>
      </c>
      <c r="AB12" s="19" t="str">
        <f>IF(BD12&lt;&gt;"",MAX(AB$2:AB11)+1,"")</f>
        <v/>
      </c>
      <c r="AC12" s="28" t="str">
        <f t="shared" si="2"/>
        <v/>
      </c>
      <c r="AD12" s="28" t="str">
        <f t="shared" si="3"/>
        <v/>
      </c>
      <c r="AE12" s="28" t="str">
        <f t="shared" si="4"/>
        <v/>
      </c>
      <c r="AF12" s="28" t="str">
        <f t="shared" si="5"/>
        <v/>
      </c>
      <c r="AG12" s="28" t="str">
        <f t="shared" si="6"/>
        <v/>
      </c>
      <c r="AH12" s="28" t="str">
        <f t="shared" si="7"/>
        <v/>
      </c>
      <c r="AI12" s="28" t="str">
        <f t="shared" si="8"/>
        <v/>
      </c>
      <c r="AJ12" s="28" t="str">
        <f t="shared" si="9"/>
        <v/>
      </c>
      <c r="AK12" s="28" t="str">
        <f t="shared" si="10"/>
        <v/>
      </c>
      <c r="AL12" s="28" t="str">
        <f t="shared" si="11"/>
        <v/>
      </c>
      <c r="AM12" s="28" t="str">
        <f t="shared" si="12"/>
        <v/>
      </c>
      <c r="AN12" s="28" t="str">
        <f t="shared" si="13"/>
        <v/>
      </c>
      <c r="AO12" s="28" t="str">
        <f t="shared" si="14"/>
        <v/>
      </c>
      <c r="AP12" s="28" t="str">
        <f t="shared" si="15"/>
        <v/>
      </c>
      <c r="AQ12" s="28" t="str">
        <f t="shared" si="16"/>
        <v/>
      </c>
      <c r="AR12" s="28" t="str">
        <f t="shared" si="17"/>
        <v/>
      </c>
      <c r="AS12" s="28" t="str">
        <f t="shared" si="18"/>
        <v/>
      </c>
      <c r="AT12" s="28" t="str">
        <f t="shared" si="19"/>
        <v/>
      </c>
      <c r="AU12" s="28" t="str">
        <f t="shared" si="20"/>
        <v/>
      </c>
      <c r="AV12" s="28" t="str">
        <f t="shared" si="21"/>
        <v/>
      </c>
      <c r="AW12" s="28" t="str">
        <f t="shared" si="22"/>
        <v/>
      </c>
      <c r="AX12" s="28" t="str">
        <f t="shared" si="23"/>
        <v/>
      </c>
      <c r="AY12" s="28" t="str">
        <f t="shared" si="24"/>
        <v/>
      </c>
      <c r="AZ12" s="28" t="str">
        <f t="shared" si="25"/>
        <v/>
      </c>
      <c r="BA12" s="28" t="str">
        <f t="shared" si="26"/>
        <v/>
      </c>
      <c r="BB12" s="28" t="str">
        <f t="shared" si="27"/>
        <v/>
      </c>
      <c r="BC12" s="28" t="str">
        <f t="shared" si="28"/>
        <v/>
      </c>
      <c r="BD12" s="28" t="str">
        <f t="shared" si="29"/>
        <v/>
      </c>
      <c r="BE12" s="28" t="str">
        <f t="shared" si="30"/>
        <v/>
      </c>
      <c r="BF12" s="28" t="str">
        <f t="shared" si="31"/>
        <v/>
      </c>
    </row>
    <row r="13" spans="1:98" ht="20.149999999999999" customHeight="1" x14ac:dyDescent="0.2">
      <c r="A13" s="19">
        <v>10</v>
      </c>
      <c r="B13" s="5">
        <f t="shared" si="32"/>
        <v>0</v>
      </c>
      <c r="C13" s="29"/>
      <c r="D13" s="5"/>
      <c r="E13" s="6"/>
      <c r="F13" s="34"/>
      <c r="G13" s="7"/>
      <c r="H13" s="3"/>
      <c r="I13" s="182"/>
      <c r="J13" s="183"/>
      <c r="K13" s="183"/>
      <c r="L13" s="183"/>
      <c r="M13" s="183"/>
      <c r="N13" s="183"/>
      <c r="O13" s="183"/>
      <c r="P13" s="183"/>
      <c r="Q13" s="183"/>
      <c r="R13" s="184"/>
      <c r="S13" s="19" t="str">
        <f>IF(AD13&lt;&gt;"",MAX(S$2:S12)+1,"")</f>
        <v/>
      </c>
      <c r="T13" s="19" t="str">
        <f>IF(AF13&lt;&gt;"",MAX(T$2:T12)+1,"")</f>
        <v/>
      </c>
      <c r="U13" s="19" t="str">
        <f>IF(AI13&lt;&gt;"",MAX(U$2:U12)+1,"")</f>
        <v/>
      </c>
      <c r="V13" s="19" t="str">
        <f>IF(AL13&lt;&gt;"",MAX(V$2:V12)+1,"")</f>
        <v/>
      </c>
      <c r="W13" s="19" t="str">
        <f>IF(AO13&lt;&gt;"",MAX(W$2:W12)+1,"")</f>
        <v/>
      </c>
      <c r="X13" s="19" t="str">
        <f>IF(AR13&lt;&gt;"",MAX(X$2:X12)+1,"")</f>
        <v/>
      </c>
      <c r="Y13" s="19" t="str">
        <f>IF(AU13&lt;&gt;"",MAX(Y$2:Y12)+1,"")</f>
        <v/>
      </c>
      <c r="Z13" s="19" t="str">
        <f>IF(AX13&lt;&gt;"",MAX(Z$2:Z12)+1,"")</f>
        <v/>
      </c>
      <c r="AA13" s="19" t="str">
        <f>IF(BA13&lt;&gt;"",MAX(AA$2:AA12)+1,"")</f>
        <v/>
      </c>
      <c r="AB13" s="19" t="str">
        <f>IF(BD13&lt;&gt;"",MAX(AB$2:AB12)+1,"")</f>
        <v/>
      </c>
      <c r="AC13" s="28" t="str">
        <f t="shared" si="2"/>
        <v/>
      </c>
      <c r="AD13" s="28" t="str">
        <f t="shared" si="3"/>
        <v/>
      </c>
      <c r="AE13" s="28" t="str">
        <f t="shared" si="4"/>
        <v/>
      </c>
      <c r="AF13" s="28" t="str">
        <f t="shared" si="5"/>
        <v/>
      </c>
      <c r="AG13" s="28" t="str">
        <f t="shared" si="6"/>
        <v/>
      </c>
      <c r="AH13" s="28" t="str">
        <f t="shared" si="7"/>
        <v/>
      </c>
      <c r="AI13" s="28" t="str">
        <f t="shared" si="8"/>
        <v/>
      </c>
      <c r="AJ13" s="28" t="str">
        <f t="shared" si="9"/>
        <v/>
      </c>
      <c r="AK13" s="28" t="str">
        <f t="shared" si="10"/>
        <v/>
      </c>
      <c r="AL13" s="28" t="str">
        <f t="shared" si="11"/>
        <v/>
      </c>
      <c r="AM13" s="28" t="str">
        <f t="shared" si="12"/>
        <v/>
      </c>
      <c r="AN13" s="28" t="str">
        <f t="shared" si="13"/>
        <v/>
      </c>
      <c r="AO13" s="28" t="str">
        <f t="shared" si="14"/>
        <v/>
      </c>
      <c r="AP13" s="28" t="str">
        <f t="shared" si="15"/>
        <v/>
      </c>
      <c r="AQ13" s="28" t="str">
        <f t="shared" si="16"/>
        <v/>
      </c>
      <c r="AR13" s="28" t="str">
        <f t="shared" si="17"/>
        <v/>
      </c>
      <c r="AS13" s="28" t="str">
        <f t="shared" si="18"/>
        <v/>
      </c>
      <c r="AT13" s="28" t="str">
        <f t="shared" si="19"/>
        <v/>
      </c>
      <c r="AU13" s="28" t="str">
        <f t="shared" si="20"/>
        <v/>
      </c>
      <c r="AV13" s="28" t="str">
        <f t="shared" si="21"/>
        <v/>
      </c>
      <c r="AW13" s="28" t="str">
        <f t="shared" si="22"/>
        <v/>
      </c>
      <c r="AX13" s="28" t="str">
        <f t="shared" si="23"/>
        <v/>
      </c>
      <c r="AY13" s="28" t="str">
        <f t="shared" si="24"/>
        <v/>
      </c>
      <c r="AZ13" s="28" t="str">
        <f t="shared" si="25"/>
        <v/>
      </c>
      <c r="BA13" s="28" t="str">
        <f t="shared" si="26"/>
        <v/>
      </c>
      <c r="BB13" s="28" t="str">
        <f t="shared" si="27"/>
        <v/>
      </c>
      <c r="BC13" s="28" t="str">
        <f t="shared" si="28"/>
        <v/>
      </c>
      <c r="BD13" s="28" t="str">
        <f t="shared" si="29"/>
        <v/>
      </c>
      <c r="BE13" s="28" t="str">
        <f t="shared" si="30"/>
        <v/>
      </c>
      <c r="BF13" s="28" t="str">
        <f t="shared" si="31"/>
        <v/>
      </c>
    </row>
    <row r="14" spans="1:98" ht="20.149999999999999" customHeight="1" x14ac:dyDescent="0.2">
      <c r="A14" s="19">
        <v>11</v>
      </c>
      <c r="B14" s="5">
        <f t="shared" si="32"/>
        <v>0</v>
      </c>
      <c r="C14" s="29"/>
      <c r="D14" s="5"/>
      <c r="E14" s="6"/>
      <c r="F14" s="33"/>
      <c r="G14" s="7"/>
      <c r="H14" s="3"/>
      <c r="I14" s="182"/>
      <c r="J14" s="183"/>
      <c r="K14" s="183"/>
      <c r="L14" s="183"/>
      <c r="M14" s="183"/>
      <c r="N14" s="183"/>
      <c r="O14" s="183"/>
      <c r="P14" s="183"/>
      <c r="Q14" s="183"/>
      <c r="R14" s="184"/>
      <c r="S14" s="19" t="str">
        <f>IF(AD14&lt;&gt;"",MAX(S$2:S13)+1,"")</f>
        <v/>
      </c>
      <c r="T14" s="19" t="str">
        <f>IF(AF14&lt;&gt;"",MAX(T$2:T13)+1,"")</f>
        <v/>
      </c>
      <c r="U14" s="19" t="str">
        <f>IF(AI14&lt;&gt;"",MAX(U$2:U13)+1,"")</f>
        <v/>
      </c>
      <c r="V14" s="19" t="str">
        <f>IF(AL14&lt;&gt;"",MAX(V$2:V13)+1,"")</f>
        <v/>
      </c>
      <c r="W14" s="19" t="str">
        <f>IF(AO14&lt;&gt;"",MAX(W$2:W13)+1,"")</f>
        <v/>
      </c>
      <c r="X14" s="19" t="str">
        <f>IF(AR14&lt;&gt;"",MAX(X$2:X13)+1,"")</f>
        <v/>
      </c>
      <c r="Y14" s="19" t="str">
        <f>IF(AU14&lt;&gt;"",MAX(Y$2:Y13)+1,"")</f>
        <v/>
      </c>
      <c r="Z14" s="19" t="str">
        <f>IF(AX14&lt;&gt;"",MAX(Z$2:Z13)+1,"")</f>
        <v/>
      </c>
      <c r="AA14" s="19" t="str">
        <f>IF(BA14&lt;&gt;"",MAX(AA$2:AA13)+1,"")</f>
        <v/>
      </c>
      <c r="AB14" s="19" t="str">
        <f>IF(BD14&lt;&gt;"",MAX(AB$2:AB13)+1,"")</f>
        <v/>
      </c>
      <c r="AC14" s="28" t="str">
        <f t="shared" si="2"/>
        <v/>
      </c>
      <c r="AD14" s="28" t="str">
        <f t="shared" si="3"/>
        <v/>
      </c>
      <c r="AE14" s="28" t="str">
        <f t="shared" si="4"/>
        <v/>
      </c>
      <c r="AF14" s="28" t="str">
        <f t="shared" si="5"/>
        <v/>
      </c>
      <c r="AG14" s="28" t="str">
        <f t="shared" si="6"/>
        <v/>
      </c>
      <c r="AH14" s="28" t="str">
        <f t="shared" si="7"/>
        <v/>
      </c>
      <c r="AI14" s="28" t="str">
        <f t="shared" si="8"/>
        <v/>
      </c>
      <c r="AJ14" s="28" t="str">
        <f t="shared" si="9"/>
        <v/>
      </c>
      <c r="AK14" s="28" t="str">
        <f t="shared" si="10"/>
        <v/>
      </c>
      <c r="AL14" s="28" t="str">
        <f t="shared" si="11"/>
        <v/>
      </c>
      <c r="AM14" s="28" t="str">
        <f t="shared" si="12"/>
        <v/>
      </c>
      <c r="AN14" s="28" t="str">
        <f t="shared" si="13"/>
        <v/>
      </c>
      <c r="AO14" s="28" t="str">
        <f t="shared" si="14"/>
        <v/>
      </c>
      <c r="AP14" s="28" t="str">
        <f t="shared" si="15"/>
        <v/>
      </c>
      <c r="AQ14" s="28" t="str">
        <f t="shared" si="16"/>
        <v/>
      </c>
      <c r="AR14" s="28" t="str">
        <f t="shared" si="17"/>
        <v/>
      </c>
      <c r="AS14" s="28" t="str">
        <f t="shared" si="18"/>
        <v/>
      </c>
      <c r="AT14" s="28" t="str">
        <f t="shared" si="19"/>
        <v/>
      </c>
      <c r="AU14" s="28" t="str">
        <f t="shared" si="20"/>
        <v/>
      </c>
      <c r="AV14" s="28" t="str">
        <f t="shared" si="21"/>
        <v/>
      </c>
      <c r="AW14" s="28" t="str">
        <f t="shared" si="22"/>
        <v/>
      </c>
      <c r="AX14" s="28" t="str">
        <f t="shared" si="23"/>
        <v/>
      </c>
      <c r="AY14" s="28" t="str">
        <f t="shared" si="24"/>
        <v/>
      </c>
      <c r="AZ14" s="28" t="str">
        <f t="shared" si="25"/>
        <v/>
      </c>
      <c r="BA14" s="28" t="str">
        <f t="shared" si="26"/>
        <v/>
      </c>
      <c r="BB14" s="28" t="str">
        <f t="shared" si="27"/>
        <v/>
      </c>
      <c r="BC14" s="28" t="str">
        <f t="shared" si="28"/>
        <v/>
      </c>
      <c r="BD14" s="28" t="str">
        <f t="shared" si="29"/>
        <v/>
      </c>
      <c r="BE14" s="28" t="str">
        <f t="shared" si="30"/>
        <v/>
      </c>
      <c r="BF14" s="28" t="str">
        <f t="shared" si="31"/>
        <v/>
      </c>
    </row>
    <row r="15" spans="1:98" ht="20.149999999999999" customHeight="1" x14ac:dyDescent="0.2">
      <c r="A15" s="19">
        <v>12</v>
      </c>
      <c r="B15" s="5">
        <f t="shared" si="32"/>
        <v>0</v>
      </c>
      <c r="C15" s="29"/>
      <c r="D15" s="5"/>
      <c r="E15" s="6"/>
      <c r="F15" s="34"/>
      <c r="G15" s="7"/>
      <c r="H15" s="3"/>
      <c r="I15" s="182"/>
      <c r="J15" s="183"/>
      <c r="K15" s="183"/>
      <c r="L15" s="183"/>
      <c r="M15" s="183"/>
      <c r="N15" s="183"/>
      <c r="O15" s="183"/>
      <c r="P15" s="183"/>
      <c r="Q15" s="183"/>
      <c r="R15" s="184"/>
      <c r="S15" s="19" t="str">
        <f>IF(AD15&lt;&gt;"",MAX(S$2:S14)+1,"")</f>
        <v/>
      </c>
      <c r="T15" s="19" t="str">
        <f>IF(AF15&lt;&gt;"",MAX(T$2:T14)+1,"")</f>
        <v/>
      </c>
      <c r="U15" s="19" t="str">
        <f>IF(AI15&lt;&gt;"",MAX(U$2:U14)+1,"")</f>
        <v/>
      </c>
      <c r="V15" s="19" t="str">
        <f>IF(AL15&lt;&gt;"",MAX(V$2:V14)+1,"")</f>
        <v/>
      </c>
      <c r="W15" s="19" t="str">
        <f>IF(AO15&lt;&gt;"",MAX(W$2:W14)+1,"")</f>
        <v/>
      </c>
      <c r="X15" s="19" t="str">
        <f>IF(AR15&lt;&gt;"",MAX(X$2:X14)+1,"")</f>
        <v/>
      </c>
      <c r="Y15" s="19" t="str">
        <f>IF(AU15&lt;&gt;"",MAX(Y$2:Y14)+1,"")</f>
        <v/>
      </c>
      <c r="Z15" s="19" t="str">
        <f>IF(AX15&lt;&gt;"",MAX(Z$2:Z14)+1,"")</f>
        <v/>
      </c>
      <c r="AA15" s="19" t="str">
        <f>IF(BA15&lt;&gt;"",MAX(AA$2:AA14)+1,"")</f>
        <v/>
      </c>
      <c r="AB15" s="19" t="str">
        <f>IF(BD15&lt;&gt;"",MAX(AB$2:AB14)+1,"")</f>
        <v/>
      </c>
      <c r="AC15" s="28" t="str">
        <f t="shared" si="2"/>
        <v/>
      </c>
      <c r="AD15" s="28" t="str">
        <f t="shared" si="3"/>
        <v/>
      </c>
      <c r="AE15" s="28" t="str">
        <f t="shared" si="4"/>
        <v/>
      </c>
      <c r="AF15" s="28" t="str">
        <f t="shared" si="5"/>
        <v/>
      </c>
      <c r="AG15" s="28" t="str">
        <f t="shared" si="6"/>
        <v/>
      </c>
      <c r="AH15" s="28" t="str">
        <f t="shared" si="7"/>
        <v/>
      </c>
      <c r="AI15" s="28" t="str">
        <f t="shared" si="8"/>
        <v/>
      </c>
      <c r="AJ15" s="28" t="str">
        <f t="shared" si="9"/>
        <v/>
      </c>
      <c r="AK15" s="28" t="str">
        <f t="shared" si="10"/>
        <v/>
      </c>
      <c r="AL15" s="28" t="str">
        <f t="shared" si="11"/>
        <v/>
      </c>
      <c r="AM15" s="28" t="str">
        <f t="shared" si="12"/>
        <v/>
      </c>
      <c r="AN15" s="28" t="str">
        <f t="shared" si="13"/>
        <v/>
      </c>
      <c r="AO15" s="28" t="str">
        <f t="shared" si="14"/>
        <v/>
      </c>
      <c r="AP15" s="28" t="str">
        <f t="shared" si="15"/>
        <v/>
      </c>
      <c r="AQ15" s="28" t="str">
        <f t="shared" si="16"/>
        <v/>
      </c>
      <c r="AR15" s="28" t="str">
        <f t="shared" si="17"/>
        <v/>
      </c>
      <c r="AS15" s="28" t="str">
        <f t="shared" si="18"/>
        <v/>
      </c>
      <c r="AT15" s="28" t="str">
        <f t="shared" si="19"/>
        <v/>
      </c>
      <c r="AU15" s="28" t="str">
        <f t="shared" si="20"/>
        <v/>
      </c>
      <c r="AV15" s="28" t="str">
        <f t="shared" si="21"/>
        <v/>
      </c>
      <c r="AW15" s="28" t="str">
        <f t="shared" si="22"/>
        <v/>
      </c>
      <c r="AX15" s="28" t="str">
        <f t="shared" si="23"/>
        <v/>
      </c>
      <c r="AY15" s="28" t="str">
        <f t="shared" si="24"/>
        <v/>
      </c>
      <c r="AZ15" s="28" t="str">
        <f t="shared" si="25"/>
        <v/>
      </c>
      <c r="BA15" s="28" t="str">
        <f t="shared" si="26"/>
        <v/>
      </c>
      <c r="BB15" s="28" t="str">
        <f t="shared" si="27"/>
        <v/>
      </c>
      <c r="BC15" s="28" t="str">
        <f t="shared" si="28"/>
        <v/>
      </c>
      <c r="BD15" s="28" t="str">
        <f t="shared" si="29"/>
        <v/>
      </c>
      <c r="BE15" s="28" t="str">
        <f t="shared" si="30"/>
        <v/>
      </c>
      <c r="BF15" s="28" t="str">
        <f t="shared" si="31"/>
        <v/>
      </c>
    </row>
    <row r="16" spans="1:98" ht="20.149999999999999" customHeight="1" x14ac:dyDescent="0.2">
      <c r="A16" s="19">
        <v>13</v>
      </c>
      <c r="B16" s="5">
        <f t="shared" si="32"/>
        <v>0</v>
      </c>
      <c r="C16" s="29"/>
      <c r="D16" s="5"/>
      <c r="E16" s="6"/>
      <c r="F16" s="33"/>
      <c r="G16" s="7"/>
      <c r="H16" s="3"/>
      <c r="I16" s="182"/>
      <c r="J16" s="183"/>
      <c r="K16" s="183"/>
      <c r="L16" s="183"/>
      <c r="M16" s="183"/>
      <c r="N16" s="183"/>
      <c r="O16" s="183"/>
      <c r="P16" s="183"/>
      <c r="Q16" s="183"/>
      <c r="R16" s="184"/>
      <c r="S16" s="19" t="str">
        <f>IF(AD16&lt;&gt;"",MAX(S$2:S15)+1,"")</f>
        <v/>
      </c>
      <c r="T16" s="19" t="str">
        <f>IF(AF16&lt;&gt;"",MAX(T$2:T15)+1,"")</f>
        <v/>
      </c>
      <c r="U16" s="19" t="str">
        <f>IF(AI16&lt;&gt;"",MAX(U$2:U15)+1,"")</f>
        <v/>
      </c>
      <c r="V16" s="19" t="str">
        <f>IF(AL16&lt;&gt;"",MAX(V$2:V15)+1,"")</f>
        <v/>
      </c>
      <c r="W16" s="19" t="str">
        <f>IF(AO16&lt;&gt;"",MAX(W$2:W15)+1,"")</f>
        <v/>
      </c>
      <c r="X16" s="19" t="str">
        <f>IF(AR16&lt;&gt;"",MAX(X$2:X15)+1,"")</f>
        <v/>
      </c>
      <c r="Y16" s="19" t="str">
        <f>IF(AU16&lt;&gt;"",MAX(Y$2:Y15)+1,"")</f>
        <v/>
      </c>
      <c r="Z16" s="19" t="str">
        <f>IF(AX16&lt;&gt;"",MAX(Z$2:Z15)+1,"")</f>
        <v/>
      </c>
      <c r="AA16" s="19" t="str">
        <f>IF(BA16&lt;&gt;"",MAX(AA$2:AA15)+1,"")</f>
        <v/>
      </c>
      <c r="AB16" s="19" t="str">
        <f>IF(BD16&lt;&gt;"",MAX(AB$2:AB15)+1,"")</f>
        <v/>
      </c>
      <c r="AC16" s="28" t="str">
        <f t="shared" si="2"/>
        <v/>
      </c>
      <c r="AD16" s="28" t="str">
        <f t="shared" si="3"/>
        <v/>
      </c>
      <c r="AE16" s="28" t="str">
        <f t="shared" si="4"/>
        <v/>
      </c>
      <c r="AF16" s="28" t="str">
        <f t="shared" si="5"/>
        <v/>
      </c>
      <c r="AG16" s="28" t="str">
        <f t="shared" si="6"/>
        <v/>
      </c>
      <c r="AH16" s="28" t="str">
        <f t="shared" si="7"/>
        <v/>
      </c>
      <c r="AI16" s="28" t="str">
        <f t="shared" si="8"/>
        <v/>
      </c>
      <c r="AJ16" s="28" t="str">
        <f t="shared" si="9"/>
        <v/>
      </c>
      <c r="AK16" s="28" t="str">
        <f t="shared" si="10"/>
        <v/>
      </c>
      <c r="AL16" s="28" t="str">
        <f t="shared" si="11"/>
        <v/>
      </c>
      <c r="AM16" s="28" t="str">
        <f t="shared" si="12"/>
        <v/>
      </c>
      <c r="AN16" s="28" t="str">
        <f t="shared" si="13"/>
        <v/>
      </c>
      <c r="AO16" s="28" t="str">
        <f t="shared" si="14"/>
        <v/>
      </c>
      <c r="AP16" s="28" t="str">
        <f t="shared" si="15"/>
        <v/>
      </c>
      <c r="AQ16" s="28" t="str">
        <f t="shared" si="16"/>
        <v/>
      </c>
      <c r="AR16" s="28" t="str">
        <f t="shared" si="17"/>
        <v/>
      </c>
      <c r="AS16" s="28" t="str">
        <f t="shared" si="18"/>
        <v/>
      </c>
      <c r="AT16" s="28" t="str">
        <f t="shared" si="19"/>
        <v/>
      </c>
      <c r="AU16" s="28" t="str">
        <f t="shared" si="20"/>
        <v/>
      </c>
      <c r="AV16" s="28" t="str">
        <f t="shared" si="21"/>
        <v/>
      </c>
      <c r="AW16" s="28" t="str">
        <f t="shared" si="22"/>
        <v/>
      </c>
      <c r="AX16" s="28" t="str">
        <f t="shared" si="23"/>
        <v/>
      </c>
      <c r="AY16" s="28" t="str">
        <f t="shared" si="24"/>
        <v/>
      </c>
      <c r="AZ16" s="28" t="str">
        <f t="shared" si="25"/>
        <v/>
      </c>
      <c r="BA16" s="28" t="str">
        <f t="shared" si="26"/>
        <v/>
      </c>
      <c r="BB16" s="28" t="str">
        <f t="shared" si="27"/>
        <v/>
      </c>
      <c r="BC16" s="28" t="str">
        <f t="shared" si="28"/>
        <v/>
      </c>
      <c r="BD16" s="28" t="str">
        <f t="shared" si="29"/>
        <v/>
      </c>
      <c r="BE16" s="28" t="str">
        <f t="shared" si="30"/>
        <v/>
      </c>
      <c r="BF16" s="28" t="str">
        <f t="shared" si="31"/>
        <v/>
      </c>
    </row>
    <row r="17" spans="1:58" ht="20.149999999999999" customHeight="1" x14ac:dyDescent="0.2">
      <c r="A17" s="19">
        <v>14</v>
      </c>
      <c r="B17" s="5">
        <f t="shared" si="32"/>
        <v>0</v>
      </c>
      <c r="C17" s="29"/>
      <c r="D17" s="5"/>
      <c r="E17" s="6"/>
      <c r="F17" s="34"/>
      <c r="G17" s="7"/>
      <c r="H17" s="3"/>
      <c r="I17" s="182"/>
      <c r="J17" s="183"/>
      <c r="K17" s="183"/>
      <c r="L17" s="183"/>
      <c r="M17" s="183"/>
      <c r="N17" s="183"/>
      <c r="O17" s="183"/>
      <c r="P17" s="183"/>
      <c r="Q17" s="183"/>
      <c r="R17" s="184"/>
      <c r="S17" s="19" t="str">
        <f>IF(AD17&lt;&gt;"",MAX(S$2:S16)+1,"")</f>
        <v/>
      </c>
      <c r="T17" s="19" t="str">
        <f>IF(AF17&lt;&gt;"",MAX(T$2:T16)+1,"")</f>
        <v/>
      </c>
      <c r="U17" s="19" t="str">
        <f>IF(AI17&lt;&gt;"",MAX(U$2:U16)+1,"")</f>
        <v/>
      </c>
      <c r="V17" s="19" t="str">
        <f>IF(AL17&lt;&gt;"",MAX(V$2:V16)+1,"")</f>
        <v/>
      </c>
      <c r="W17" s="19" t="str">
        <f>IF(AO17&lt;&gt;"",MAX(W$2:W16)+1,"")</f>
        <v/>
      </c>
      <c r="X17" s="19" t="str">
        <f>IF(AR17&lt;&gt;"",MAX(X$2:X16)+1,"")</f>
        <v/>
      </c>
      <c r="Y17" s="19" t="str">
        <f>IF(AU17&lt;&gt;"",MAX(Y$2:Y16)+1,"")</f>
        <v/>
      </c>
      <c r="Z17" s="19" t="str">
        <f>IF(AX17&lt;&gt;"",MAX(Z$2:Z16)+1,"")</f>
        <v/>
      </c>
      <c r="AA17" s="19" t="str">
        <f>IF(BA17&lt;&gt;"",MAX(AA$2:AA16)+1,"")</f>
        <v/>
      </c>
      <c r="AB17" s="19" t="str">
        <f>IF(BD17&lt;&gt;"",MAX(AB$2:AB16)+1,"")</f>
        <v/>
      </c>
      <c r="AC17" s="28" t="str">
        <f t="shared" si="2"/>
        <v/>
      </c>
      <c r="AD17" s="28" t="str">
        <f t="shared" si="3"/>
        <v/>
      </c>
      <c r="AE17" s="28" t="str">
        <f t="shared" si="4"/>
        <v/>
      </c>
      <c r="AF17" s="28" t="str">
        <f t="shared" si="5"/>
        <v/>
      </c>
      <c r="AG17" s="28" t="str">
        <f t="shared" si="6"/>
        <v/>
      </c>
      <c r="AH17" s="28" t="str">
        <f t="shared" si="7"/>
        <v/>
      </c>
      <c r="AI17" s="28" t="str">
        <f t="shared" si="8"/>
        <v/>
      </c>
      <c r="AJ17" s="28" t="str">
        <f t="shared" si="9"/>
        <v/>
      </c>
      <c r="AK17" s="28" t="str">
        <f t="shared" si="10"/>
        <v/>
      </c>
      <c r="AL17" s="28" t="str">
        <f t="shared" si="11"/>
        <v/>
      </c>
      <c r="AM17" s="28" t="str">
        <f t="shared" si="12"/>
        <v/>
      </c>
      <c r="AN17" s="28" t="str">
        <f t="shared" si="13"/>
        <v/>
      </c>
      <c r="AO17" s="28" t="str">
        <f t="shared" si="14"/>
        <v/>
      </c>
      <c r="AP17" s="28" t="str">
        <f t="shared" si="15"/>
        <v/>
      </c>
      <c r="AQ17" s="28" t="str">
        <f t="shared" si="16"/>
        <v/>
      </c>
      <c r="AR17" s="28" t="str">
        <f t="shared" si="17"/>
        <v/>
      </c>
      <c r="AS17" s="28" t="str">
        <f t="shared" si="18"/>
        <v/>
      </c>
      <c r="AT17" s="28" t="str">
        <f t="shared" si="19"/>
        <v/>
      </c>
      <c r="AU17" s="28" t="str">
        <f t="shared" si="20"/>
        <v/>
      </c>
      <c r="AV17" s="28" t="str">
        <f t="shared" si="21"/>
        <v/>
      </c>
      <c r="AW17" s="28" t="str">
        <f t="shared" si="22"/>
        <v/>
      </c>
      <c r="AX17" s="28" t="str">
        <f t="shared" si="23"/>
        <v/>
      </c>
      <c r="AY17" s="28" t="str">
        <f t="shared" si="24"/>
        <v/>
      </c>
      <c r="AZ17" s="28" t="str">
        <f t="shared" si="25"/>
        <v/>
      </c>
      <c r="BA17" s="28" t="str">
        <f t="shared" si="26"/>
        <v/>
      </c>
      <c r="BB17" s="28" t="str">
        <f t="shared" si="27"/>
        <v/>
      </c>
      <c r="BC17" s="28" t="str">
        <f t="shared" si="28"/>
        <v/>
      </c>
      <c r="BD17" s="28" t="str">
        <f t="shared" si="29"/>
        <v/>
      </c>
      <c r="BE17" s="28" t="str">
        <f t="shared" si="30"/>
        <v/>
      </c>
      <c r="BF17" s="28" t="str">
        <f t="shared" si="31"/>
        <v/>
      </c>
    </row>
    <row r="18" spans="1:58" ht="20.149999999999999" customHeight="1" x14ac:dyDescent="0.2">
      <c r="A18" s="19">
        <v>15</v>
      </c>
      <c r="B18" s="5">
        <f t="shared" si="32"/>
        <v>0</v>
      </c>
      <c r="C18" s="29"/>
      <c r="D18" s="5"/>
      <c r="E18" s="6"/>
      <c r="F18" s="33"/>
      <c r="G18" s="7"/>
      <c r="H18" s="3"/>
      <c r="I18" s="182"/>
      <c r="J18" s="183"/>
      <c r="K18" s="183"/>
      <c r="L18" s="183"/>
      <c r="M18" s="183"/>
      <c r="N18" s="183"/>
      <c r="O18" s="183"/>
      <c r="P18" s="183"/>
      <c r="Q18" s="183"/>
      <c r="R18" s="184"/>
      <c r="S18" s="19" t="str">
        <f>IF(AD18&lt;&gt;"",MAX(S$2:S17)+1,"")</f>
        <v/>
      </c>
      <c r="T18" s="19" t="str">
        <f>IF(AF18&lt;&gt;"",MAX(T$2:T17)+1,"")</f>
        <v/>
      </c>
      <c r="U18" s="19" t="str">
        <f>IF(AI18&lt;&gt;"",MAX(U$2:U17)+1,"")</f>
        <v/>
      </c>
      <c r="V18" s="19" t="str">
        <f>IF(AL18&lt;&gt;"",MAX(V$2:V17)+1,"")</f>
        <v/>
      </c>
      <c r="W18" s="19" t="str">
        <f>IF(AO18&lt;&gt;"",MAX(W$2:W17)+1,"")</f>
        <v/>
      </c>
      <c r="X18" s="19" t="str">
        <f>IF(AR18&lt;&gt;"",MAX(X$2:X17)+1,"")</f>
        <v/>
      </c>
      <c r="Y18" s="19" t="str">
        <f>IF(AU18&lt;&gt;"",MAX(Y$2:Y17)+1,"")</f>
        <v/>
      </c>
      <c r="Z18" s="19" t="str">
        <f>IF(AX18&lt;&gt;"",MAX(Z$2:Z17)+1,"")</f>
        <v/>
      </c>
      <c r="AA18" s="19" t="str">
        <f>IF(BA18&lt;&gt;"",MAX(AA$2:AA17)+1,"")</f>
        <v/>
      </c>
      <c r="AB18" s="19" t="str">
        <f>IF(BD18&lt;&gt;"",MAX(AB$2:AB17)+1,"")</f>
        <v/>
      </c>
      <c r="AC18" s="28" t="str">
        <f t="shared" si="2"/>
        <v/>
      </c>
      <c r="AD18" s="28" t="str">
        <f t="shared" si="3"/>
        <v/>
      </c>
      <c r="AE18" s="28" t="str">
        <f t="shared" si="4"/>
        <v/>
      </c>
      <c r="AF18" s="28" t="str">
        <f t="shared" si="5"/>
        <v/>
      </c>
      <c r="AG18" s="28" t="str">
        <f t="shared" si="6"/>
        <v/>
      </c>
      <c r="AH18" s="28" t="str">
        <f t="shared" si="7"/>
        <v/>
      </c>
      <c r="AI18" s="28" t="str">
        <f t="shared" si="8"/>
        <v/>
      </c>
      <c r="AJ18" s="28" t="str">
        <f t="shared" si="9"/>
        <v/>
      </c>
      <c r="AK18" s="28" t="str">
        <f t="shared" si="10"/>
        <v/>
      </c>
      <c r="AL18" s="28" t="str">
        <f t="shared" si="11"/>
        <v/>
      </c>
      <c r="AM18" s="28" t="str">
        <f t="shared" si="12"/>
        <v/>
      </c>
      <c r="AN18" s="28" t="str">
        <f t="shared" si="13"/>
        <v/>
      </c>
      <c r="AO18" s="28" t="str">
        <f t="shared" si="14"/>
        <v/>
      </c>
      <c r="AP18" s="28" t="str">
        <f t="shared" si="15"/>
        <v/>
      </c>
      <c r="AQ18" s="28" t="str">
        <f t="shared" si="16"/>
        <v/>
      </c>
      <c r="AR18" s="28" t="str">
        <f t="shared" si="17"/>
        <v/>
      </c>
      <c r="AS18" s="28" t="str">
        <f t="shared" si="18"/>
        <v/>
      </c>
      <c r="AT18" s="28" t="str">
        <f t="shared" si="19"/>
        <v/>
      </c>
      <c r="AU18" s="28" t="str">
        <f t="shared" si="20"/>
        <v/>
      </c>
      <c r="AV18" s="28" t="str">
        <f t="shared" si="21"/>
        <v/>
      </c>
      <c r="AW18" s="28" t="str">
        <f t="shared" si="22"/>
        <v/>
      </c>
      <c r="AX18" s="28" t="str">
        <f t="shared" si="23"/>
        <v/>
      </c>
      <c r="AY18" s="28" t="str">
        <f t="shared" si="24"/>
        <v/>
      </c>
      <c r="AZ18" s="28" t="str">
        <f t="shared" si="25"/>
        <v/>
      </c>
      <c r="BA18" s="28" t="str">
        <f t="shared" si="26"/>
        <v/>
      </c>
      <c r="BB18" s="28" t="str">
        <f t="shared" si="27"/>
        <v/>
      </c>
      <c r="BC18" s="28" t="str">
        <f t="shared" si="28"/>
        <v/>
      </c>
      <c r="BD18" s="28" t="str">
        <f t="shared" si="29"/>
        <v/>
      </c>
      <c r="BE18" s="28" t="str">
        <f t="shared" si="30"/>
        <v/>
      </c>
      <c r="BF18" s="28" t="str">
        <f t="shared" si="31"/>
        <v/>
      </c>
    </row>
    <row r="19" spans="1:58" ht="20.149999999999999" customHeight="1" x14ac:dyDescent="0.2">
      <c r="A19" s="19">
        <v>16</v>
      </c>
      <c r="B19" s="5">
        <f t="shared" si="32"/>
        <v>0</v>
      </c>
      <c r="C19" s="29"/>
      <c r="D19" s="5"/>
      <c r="E19" s="6"/>
      <c r="F19" s="34"/>
      <c r="G19" s="7"/>
      <c r="H19" s="3"/>
      <c r="I19" s="182"/>
      <c r="J19" s="183"/>
      <c r="K19" s="183"/>
      <c r="L19" s="183"/>
      <c r="M19" s="183"/>
      <c r="N19" s="183"/>
      <c r="O19" s="183"/>
      <c r="P19" s="183"/>
      <c r="Q19" s="183"/>
      <c r="R19" s="184"/>
      <c r="S19" s="19" t="str">
        <f>IF(AD19&lt;&gt;"",MAX(S$2:S18)+1,"")</f>
        <v/>
      </c>
      <c r="T19" s="19" t="str">
        <f>IF(AF19&lt;&gt;"",MAX(T$2:T18)+1,"")</f>
        <v/>
      </c>
      <c r="U19" s="19" t="str">
        <f>IF(AI19&lt;&gt;"",MAX(U$2:U18)+1,"")</f>
        <v/>
      </c>
      <c r="V19" s="19" t="str">
        <f>IF(AL19&lt;&gt;"",MAX(V$2:V18)+1,"")</f>
        <v/>
      </c>
      <c r="W19" s="19" t="str">
        <f>IF(AO19&lt;&gt;"",MAX(W$2:W18)+1,"")</f>
        <v/>
      </c>
      <c r="X19" s="19" t="str">
        <f>IF(AR19&lt;&gt;"",MAX(X$2:X18)+1,"")</f>
        <v/>
      </c>
      <c r="Y19" s="19" t="str">
        <f>IF(AU19&lt;&gt;"",MAX(Y$2:Y18)+1,"")</f>
        <v/>
      </c>
      <c r="Z19" s="19" t="str">
        <f>IF(AX19&lt;&gt;"",MAX(Z$2:Z18)+1,"")</f>
        <v/>
      </c>
      <c r="AA19" s="19" t="str">
        <f>IF(BA19&lt;&gt;"",MAX(AA$2:AA18)+1,"")</f>
        <v/>
      </c>
      <c r="AB19" s="19" t="str">
        <f>IF(BD19&lt;&gt;"",MAX(AB$2:AB18)+1,"")</f>
        <v/>
      </c>
      <c r="AC19" s="28" t="str">
        <f t="shared" si="2"/>
        <v/>
      </c>
      <c r="AD19" s="28" t="str">
        <f t="shared" si="3"/>
        <v/>
      </c>
      <c r="AE19" s="28" t="str">
        <f t="shared" si="4"/>
        <v/>
      </c>
      <c r="AF19" s="28" t="str">
        <f t="shared" si="5"/>
        <v/>
      </c>
      <c r="AG19" s="28" t="str">
        <f t="shared" si="6"/>
        <v/>
      </c>
      <c r="AH19" s="28" t="str">
        <f t="shared" si="7"/>
        <v/>
      </c>
      <c r="AI19" s="28" t="str">
        <f t="shared" si="8"/>
        <v/>
      </c>
      <c r="AJ19" s="28" t="str">
        <f t="shared" si="9"/>
        <v/>
      </c>
      <c r="AK19" s="28" t="str">
        <f t="shared" si="10"/>
        <v/>
      </c>
      <c r="AL19" s="28" t="str">
        <f t="shared" si="11"/>
        <v/>
      </c>
      <c r="AM19" s="28" t="str">
        <f t="shared" si="12"/>
        <v/>
      </c>
      <c r="AN19" s="28" t="str">
        <f t="shared" si="13"/>
        <v/>
      </c>
      <c r="AO19" s="28" t="str">
        <f t="shared" si="14"/>
        <v/>
      </c>
      <c r="AP19" s="28" t="str">
        <f t="shared" si="15"/>
        <v/>
      </c>
      <c r="AQ19" s="28" t="str">
        <f t="shared" si="16"/>
        <v/>
      </c>
      <c r="AR19" s="28" t="str">
        <f t="shared" si="17"/>
        <v/>
      </c>
      <c r="AS19" s="28" t="str">
        <f t="shared" si="18"/>
        <v/>
      </c>
      <c r="AT19" s="28" t="str">
        <f t="shared" si="19"/>
        <v/>
      </c>
      <c r="AU19" s="28" t="str">
        <f t="shared" si="20"/>
        <v/>
      </c>
      <c r="AV19" s="28" t="str">
        <f t="shared" si="21"/>
        <v/>
      </c>
      <c r="AW19" s="28" t="str">
        <f t="shared" si="22"/>
        <v/>
      </c>
      <c r="AX19" s="28" t="str">
        <f t="shared" si="23"/>
        <v/>
      </c>
      <c r="AY19" s="28" t="str">
        <f t="shared" si="24"/>
        <v/>
      </c>
      <c r="AZ19" s="28" t="str">
        <f t="shared" si="25"/>
        <v/>
      </c>
      <c r="BA19" s="28" t="str">
        <f t="shared" si="26"/>
        <v/>
      </c>
      <c r="BB19" s="28" t="str">
        <f t="shared" si="27"/>
        <v/>
      </c>
      <c r="BC19" s="28" t="str">
        <f t="shared" si="28"/>
        <v/>
      </c>
      <c r="BD19" s="28" t="str">
        <f t="shared" si="29"/>
        <v/>
      </c>
      <c r="BE19" s="28" t="str">
        <f t="shared" si="30"/>
        <v/>
      </c>
      <c r="BF19" s="28" t="str">
        <f t="shared" si="31"/>
        <v/>
      </c>
    </row>
    <row r="20" spans="1:58" ht="20.149999999999999" customHeight="1" x14ac:dyDescent="0.2">
      <c r="A20" s="19">
        <v>17</v>
      </c>
      <c r="B20" s="5">
        <f t="shared" si="32"/>
        <v>0</v>
      </c>
      <c r="C20" s="29"/>
      <c r="D20" s="5"/>
      <c r="E20" s="6"/>
      <c r="F20" s="33"/>
      <c r="G20" s="7"/>
      <c r="H20" s="3"/>
      <c r="I20" s="182"/>
      <c r="J20" s="183"/>
      <c r="K20" s="183"/>
      <c r="L20" s="183"/>
      <c r="M20" s="183"/>
      <c r="N20" s="183"/>
      <c r="O20" s="183"/>
      <c r="P20" s="183"/>
      <c r="Q20" s="183"/>
      <c r="R20" s="184"/>
      <c r="S20" s="19" t="str">
        <f>IF(AD20&lt;&gt;"",MAX(S$2:S19)+1,"")</f>
        <v/>
      </c>
      <c r="T20" s="19" t="str">
        <f>IF(AF20&lt;&gt;"",MAX(T$2:T19)+1,"")</f>
        <v/>
      </c>
      <c r="U20" s="19" t="str">
        <f>IF(AI20&lt;&gt;"",MAX(U$2:U19)+1,"")</f>
        <v/>
      </c>
      <c r="V20" s="19" t="str">
        <f>IF(AL20&lt;&gt;"",MAX(V$2:V19)+1,"")</f>
        <v/>
      </c>
      <c r="W20" s="19" t="str">
        <f>IF(AO20&lt;&gt;"",MAX(W$2:W19)+1,"")</f>
        <v/>
      </c>
      <c r="X20" s="19" t="str">
        <f>IF(AR20&lt;&gt;"",MAX(X$2:X19)+1,"")</f>
        <v/>
      </c>
      <c r="Y20" s="19" t="str">
        <f>IF(AU20&lt;&gt;"",MAX(Y$2:Y19)+1,"")</f>
        <v/>
      </c>
      <c r="Z20" s="19" t="str">
        <f>IF(AX20&lt;&gt;"",MAX(Z$2:Z19)+1,"")</f>
        <v/>
      </c>
      <c r="AA20" s="19" t="str">
        <f>IF(BA20&lt;&gt;"",MAX(AA$2:AA19)+1,"")</f>
        <v/>
      </c>
      <c r="AB20" s="19" t="str">
        <f>IF(BD20&lt;&gt;"",MAX(AB$2:AB19)+1,"")</f>
        <v/>
      </c>
      <c r="AC20" s="28" t="str">
        <f t="shared" si="2"/>
        <v/>
      </c>
      <c r="AD20" s="28" t="str">
        <f t="shared" si="3"/>
        <v/>
      </c>
      <c r="AE20" s="28" t="str">
        <f t="shared" si="4"/>
        <v/>
      </c>
      <c r="AF20" s="28" t="str">
        <f t="shared" si="5"/>
        <v/>
      </c>
      <c r="AG20" s="28" t="str">
        <f t="shared" si="6"/>
        <v/>
      </c>
      <c r="AH20" s="28" t="str">
        <f t="shared" si="7"/>
        <v/>
      </c>
      <c r="AI20" s="28" t="str">
        <f t="shared" si="8"/>
        <v/>
      </c>
      <c r="AJ20" s="28" t="str">
        <f t="shared" si="9"/>
        <v/>
      </c>
      <c r="AK20" s="28" t="str">
        <f t="shared" si="10"/>
        <v/>
      </c>
      <c r="AL20" s="28" t="str">
        <f t="shared" si="11"/>
        <v/>
      </c>
      <c r="AM20" s="28" t="str">
        <f t="shared" si="12"/>
        <v/>
      </c>
      <c r="AN20" s="28" t="str">
        <f t="shared" si="13"/>
        <v/>
      </c>
      <c r="AO20" s="28" t="str">
        <f t="shared" si="14"/>
        <v/>
      </c>
      <c r="AP20" s="28" t="str">
        <f t="shared" si="15"/>
        <v/>
      </c>
      <c r="AQ20" s="28" t="str">
        <f t="shared" si="16"/>
        <v/>
      </c>
      <c r="AR20" s="28" t="str">
        <f t="shared" si="17"/>
        <v/>
      </c>
      <c r="AS20" s="28" t="str">
        <f t="shared" si="18"/>
        <v/>
      </c>
      <c r="AT20" s="28" t="str">
        <f t="shared" si="19"/>
        <v/>
      </c>
      <c r="AU20" s="28" t="str">
        <f t="shared" si="20"/>
        <v/>
      </c>
      <c r="AV20" s="28" t="str">
        <f t="shared" si="21"/>
        <v/>
      </c>
      <c r="AW20" s="28" t="str">
        <f t="shared" si="22"/>
        <v/>
      </c>
      <c r="AX20" s="28" t="str">
        <f t="shared" si="23"/>
        <v/>
      </c>
      <c r="AY20" s="28" t="str">
        <f t="shared" si="24"/>
        <v/>
      </c>
      <c r="AZ20" s="28" t="str">
        <f t="shared" si="25"/>
        <v/>
      </c>
      <c r="BA20" s="28" t="str">
        <f t="shared" si="26"/>
        <v/>
      </c>
      <c r="BB20" s="28" t="str">
        <f t="shared" si="27"/>
        <v/>
      </c>
      <c r="BC20" s="28" t="str">
        <f t="shared" si="28"/>
        <v/>
      </c>
      <c r="BD20" s="28" t="str">
        <f t="shared" si="29"/>
        <v/>
      </c>
      <c r="BE20" s="28" t="str">
        <f t="shared" si="30"/>
        <v/>
      </c>
      <c r="BF20" s="28" t="str">
        <f t="shared" si="31"/>
        <v/>
      </c>
    </row>
    <row r="21" spans="1:58" ht="20.149999999999999" customHeight="1" x14ac:dyDescent="0.2">
      <c r="A21" s="19">
        <v>18</v>
      </c>
      <c r="B21" s="5">
        <f t="shared" si="32"/>
        <v>0</v>
      </c>
      <c r="C21" s="29"/>
      <c r="D21" s="5"/>
      <c r="E21" s="6"/>
      <c r="F21" s="34"/>
      <c r="G21" s="7"/>
      <c r="H21" s="3"/>
      <c r="I21" s="182"/>
      <c r="J21" s="183"/>
      <c r="K21" s="183"/>
      <c r="L21" s="183"/>
      <c r="M21" s="183"/>
      <c r="N21" s="183"/>
      <c r="O21" s="183"/>
      <c r="P21" s="183"/>
      <c r="Q21" s="183"/>
      <c r="R21" s="184"/>
      <c r="S21" s="19" t="str">
        <f>IF(AD21&lt;&gt;"",MAX(S$2:S20)+1,"")</f>
        <v/>
      </c>
      <c r="T21" s="19" t="str">
        <f>IF(AF21&lt;&gt;"",MAX(T$2:T20)+1,"")</f>
        <v/>
      </c>
      <c r="U21" s="19" t="str">
        <f>IF(AI21&lt;&gt;"",MAX(U$2:U20)+1,"")</f>
        <v/>
      </c>
      <c r="V21" s="19" t="str">
        <f>IF(AL21&lt;&gt;"",MAX(V$2:V20)+1,"")</f>
        <v/>
      </c>
      <c r="W21" s="19" t="str">
        <f>IF(AO21&lt;&gt;"",MAX(W$2:W20)+1,"")</f>
        <v/>
      </c>
      <c r="X21" s="19" t="str">
        <f>IF(AR21&lt;&gt;"",MAX(X$2:X20)+1,"")</f>
        <v/>
      </c>
      <c r="Y21" s="19" t="str">
        <f>IF(AU21&lt;&gt;"",MAX(Y$2:Y20)+1,"")</f>
        <v/>
      </c>
      <c r="Z21" s="19" t="str">
        <f>IF(AX21&lt;&gt;"",MAX(Z$2:Z20)+1,"")</f>
        <v/>
      </c>
      <c r="AA21" s="19" t="str">
        <f>IF(BA21&lt;&gt;"",MAX(AA$2:AA20)+1,"")</f>
        <v/>
      </c>
      <c r="AB21" s="19" t="str">
        <f>IF(BD21&lt;&gt;"",MAX(AB$2:AB20)+1,"")</f>
        <v/>
      </c>
      <c r="AC21" s="28" t="str">
        <f t="shared" si="2"/>
        <v/>
      </c>
      <c r="AD21" s="28" t="str">
        <f t="shared" si="3"/>
        <v/>
      </c>
      <c r="AE21" s="28" t="str">
        <f t="shared" si="4"/>
        <v/>
      </c>
      <c r="AF21" s="28" t="str">
        <f t="shared" si="5"/>
        <v/>
      </c>
      <c r="AG21" s="28" t="str">
        <f t="shared" si="6"/>
        <v/>
      </c>
      <c r="AH21" s="28" t="str">
        <f t="shared" si="7"/>
        <v/>
      </c>
      <c r="AI21" s="28" t="str">
        <f t="shared" si="8"/>
        <v/>
      </c>
      <c r="AJ21" s="28" t="str">
        <f t="shared" si="9"/>
        <v/>
      </c>
      <c r="AK21" s="28" t="str">
        <f t="shared" si="10"/>
        <v/>
      </c>
      <c r="AL21" s="28" t="str">
        <f t="shared" si="11"/>
        <v/>
      </c>
      <c r="AM21" s="28" t="str">
        <f t="shared" si="12"/>
        <v/>
      </c>
      <c r="AN21" s="28" t="str">
        <f t="shared" si="13"/>
        <v/>
      </c>
      <c r="AO21" s="28" t="str">
        <f t="shared" si="14"/>
        <v/>
      </c>
      <c r="AP21" s="28" t="str">
        <f t="shared" si="15"/>
        <v/>
      </c>
      <c r="AQ21" s="28" t="str">
        <f t="shared" si="16"/>
        <v/>
      </c>
      <c r="AR21" s="28" t="str">
        <f t="shared" si="17"/>
        <v/>
      </c>
      <c r="AS21" s="28" t="str">
        <f t="shared" si="18"/>
        <v/>
      </c>
      <c r="AT21" s="28" t="str">
        <f t="shared" si="19"/>
        <v/>
      </c>
      <c r="AU21" s="28" t="str">
        <f t="shared" si="20"/>
        <v/>
      </c>
      <c r="AV21" s="28" t="str">
        <f t="shared" si="21"/>
        <v/>
      </c>
      <c r="AW21" s="28" t="str">
        <f t="shared" si="22"/>
        <v/>
      </c>
      <c r="AX21" s="28" t="str">
        <f t="shared" si="23"/>
        <v/>
      </c>
      <c r="AY21" s="28" t="str">
        <f t="shared" si="24"/>
        <v/>
      </c>
      <c r="AZ21" s="28" t="str">
        <f t="shared" si="25"/>
        <v/>
      </c>
      <c r="BA21" s="28" t="str">
        <f t="shared" si="26"/>
        <v/>
      </c>
      <c r="BB21" s="28" t="str">
        <f t="shared" si="27"/>
        <v/>
      </c>
      <c r="BC21" s="28" t="str">
        <f t="shared" si="28"/>
        <v/>
      </c>
      <c r="BD21" s="28" t="str">
        <f t="shared" si="29"/>
        <v/>
      </c>
      <c r="BE21" s="28" t="str">
        <f t="shared" si="30"/>
        <v/>
      </c>
      <c r="BF21" s="28" t="str">
        <f t="shared" si="31"/>
        <v/>
      </c>
    </row>
    <row r="22" spans="1:58" ht="20.149999999999999" customHeight="1" x14ac:dyDescent="0.2">
      <c r="A22" s="19">
        <v>19</v>
      </c>
      <c r="B22" s="5">
        <f t="shared" si="32"/>
        <v>0</v>
      </c>
      <c r="C22" s="29"/>
      <c r="D22" s="5"/>
      <c r="E22" s="6"/>
      <c r="F22" s="33"/>
      <c r="G22" s="7"/>
      <c r="H22" s="3"/>
      <c r="I22" s="182"/>
      <c r="J22" s="183"/>
      <c r="K22" s="183"/>
      <c r="L22" s="183"/>
      <c r="M22" s="183"/>
      <c r="N22" s="183"/>
      <c r="O22" s="183"/>
      <c r="P22" s="183"/>
      <c r="Q22" s="183"/>
      <c r="R22" s="184"/>
      <c r="S22" s="19" t="str">
        <f>IF(AD22&lt;&gt;"",MAX(S$2:S21)+1,"")</f>
        <v/>
      </c>
      <c r="T22" s="19" t="str">
        <f>IF(AF22&lt;&gt;"",MAX(T$2:T21)+1,"")</f>
        <v/>
      </c>
      <c r="U22" s="19" t="str">
        <f>IF(AI22&lt;&gt;"",MAX(U$2:U21)+1,"")</f>
        <v/>
      </c>
      <c r="V22" s="19" t="str">
        <f>IF(AL22&lt;&gt;"",MAX(V$2:V21)+1,"")</f>
        <v/>
      </c>
      <c r="W22" s="19" t="str">
        <f>IF(AO22&lt;&gt;"",MAX(W$2:W21)+1,"")</f>
        <v/>
      </c>
      <c r="X22" s="19" t="str">
        <f>IF(AR22&lt;&gt;"",MAX(X$2:X21)+1,"")</f>
        <v/>
      </c>
      <c r="Y22" s="19" t="str">
        <f>IF(AU22&lt;&gt;"",MAX(Y$2:Y21)+1,"")</f>
        <v/>
      </c>
      <c r="Z22" s="19" t="str">
        <f>IF(AX22&lt;&gt;"",MAX(Z$2:Z21)+1,"")</f>
        <v/>
      </c>
      <c r="AA22" s="19" t="str">
        <f>IF(BA22&lt;&gt;"",MAX(AA$2:AA21)+1,"")</f>
        <v/>
      </c>
      <c r="AB22" s="19" t="str">
        <f>IF(BD22&lt;&gt;"",MAX(AB$2:AB21)+1,"")</f>
        <v/>
      </c>
      <c r="AC22" s="28" t="str">
        <f t="shared" si="2"/>
        <v/>
      </c>
      <c r="AD22" s="28" t="str">
        <f t="shared" si="3"/>
        <v/>
      </c>
      <c r="AE22" s="28" t="str">
        <f t="shared" si="4"/>
        <v/>
      </c>
      <c r="AF22" s="28" t="str">
        <f t="shared" si="5"/>
        <v/>
      </c>
      <c r="AG22" s="28" t="str">
        <f t="shared" si="6"/>
        <v/>
      </c>
      <c r="AH22" s="28" t="str">
        <f t="shared" si="7"/>
        <v/>
      </c>
      <c r="AI22" s="28" t="str">
        <f t="shared" si="8"/>
        <v/>
      </c>
      <c r="AJ22" s="28" t="str">
        <f t="shared" si="9"/>
        <v/>
      </c>
      <c r="AK22" s="28" t="str">
        <f t="shared" si="10"/>
        <v/>
      </c>
      <c r="AL22" s="28" t="str">
        <f t="shared" si="11"/>
        <v/>
      </c>
      <c r="AM22" s="28" t="str">
        <f t="shared" si="12"/>
        <v/>
      </c>
      <c r="AN22" s="28" t="str">
        <f t="shared" si="13"/>
        <v/>
      </c>
      <c r="AO22" s="28" t="str">
        <f t="shared" si="14"/>
        <v/>
      </c>
      <c r="AP22" s="28" t="str">
        <f t="shared" si="15"/>
        <v/>
      </c>
      <c r="AQ22" s="28" t="str">
        <f t="shared" si="16"/>
        <v/>
      </c>
      <c r="AR22" s="28" t="str">
        <f t="shared" si="17"/>
        <v/>
      </c>
      <c r="AS22" s="28" t="str">
        <f t="shared" si="18"/>
        <v/>
      </c>
      <c r="AT22" s="28" t="str">
        <f t="shared" si="19"/>
        <v/>
      </c>
      <c r="AU22" s="28" t="str">
        <f t="shared" si="20"/>
        <v/>
      </c>
      <c r="AV22" s="28" t="str">
        <f t="shared" si="21"/>
        <v/>
      </c>
      <c r="AW22" s="28" t="str">
        <f t="shared" si="22"/>
        <v/>
      </c>
      <c r="AX22" s="28" t="str">
        <f t="shared" si="23"/>
        <v/>
      </c>
      <c r="AY22" s="28" t="str">
        <f t="shared" si="24"/>
        <v/>
      </c>
      <c r="AZ22" s="28" t="str">
        <f t="shared" si="25"/>
        <v/>
      </c>
      <c r="BA22" s="28" t="str">
        <f t="shared" si="26"/>
        <v/>
      </c>
      <c r="BB22" s="28" t="str">
        <f t="shared" si="27"/>
        <v/>
      </c>
      <c r="BC22" s="28" t="str">
        <f t="shared" si="28"/>
        <v/>
      </c>
      <c r="BD22" s="28" t="str">
        <f t="shared" si="29"/>
        <v/>
      </c>
      <c r="BE22" s="28" t="str">
        <f t="shared" si="30"/>
        <v/>
      </c>
      <c r="BF22" s="28" t="str">
        <f t="shared" si="31"/>
        <v/>
      </c>
    </row>
    <row r="23" spans="1:58" ht="20.149999999999999" customHeight="1" x14ac:dyDescent="0.2">
      <c r="A23" s="19">
        <v>20</v>
      </c>
      <c r="B23" s="5">
        <f t="shared" si="32"/>
        <v>0</v>
      </c>
      <c r="C23" s="29"/>
      <c r="D23" s="5"/>
      <c r="E23" s="6"/>
      <c r="F23" s="34"/>
      <c r="G23" s="7"/>
      <c r="H23" s="3"/>
      <c r="I23" s="182"/>
      <c r="J23" s="183"/>
      <c r="K23" s="183"/>
      <c r="L23" s="183"/>
      <c r="M23" s="183"/>
      <c r="N23" s="183"/>
      <c r="O23" s="183"/>
      <c r="P23" s="183"/>
      <c r="Q23" s="183"/>
      <c r="R23" s="184"/>
      <c r="S23" s="19" t="str">
        <f>IF(AD23&lt;&gt;"",MAX(S$2:S22)+1,"")</f>
        <v/>
      </c>
      <c r="T23" s="19" t="str">
        <f>IF(AF23&lt;&gt;"",MAX(T$2:T22)+1,"")</f>
        <v/>
      </c>
      <c r="U23" s="19" t="str">
        <f>IF(AI23&lt;&gt;"",MAX(U$2:U22)+1,"")</f>
        <v/>
      </c>
      <c r="V23" s="19" t="str">
        <f>IF(AL23&lt;&gt;"",MAX(V$2:V22)+1,"")</f>
        <v/>
      </c>
      <c r="W23" s="19" t="str">
        <f>IF(AO23&lt;&gt;"",MAX(W$2:W22)+1,"")</f>
        <v/>
      </c>
      <c r="X23" s="19" t="str">
        <f>IF(AR23&lt;&gt;"",MAX(X$2:X22)+1,"")</f>
        <v/>
      </c>
      <c r="Y23" s="19" t="str">
        <f>IF(AU23&lt;&gt;"",MAX(Y$2:Y22)+1,"")</f>
        <v/>
      </c>
      <c r="Z23" s="19" t="str">
        <f>IF(AX23&lt;&gt;"",MAX(Z$2:Z22)+1,"")</f>
        <v/>
      </c>
      <c r="AA23" s="19" t="str">
        <f>IF(BA23&lt;&gt;"",MAX(AA$2:AA22)+1,"")</f>
        <v/>
      </c>
      <c r="AB23" s="19" t="str">
        <f>IF(BD23&lt;&gt;"",MAX(AB$2:AB22)+1,"")</f>
        <v/>
      </c>
      <c r="AC23" s="28" t="str">
        <f t="shared" si="2"/>
        <v/>
      </c>
      <c r="AD23" s="28" t="str">
        <f t="shared" si="3"/>
        <v/>
      </c>
      <c r="AE23" s="28" t="str">
        <f t="shared" si="4"/>
        <v/>
      </c>
      <c r="AF23" s="28" t="str">
        <f t="shared" si="5"/>
        <v/>
      </c>
      <c r="AG23" s="28" t="str">
        <f t="shared" si="6"/>
        <v/>
      </c>
      <c r="AH23" s="28" t="str">
        <f t="shared" si="7"/>
        <v/>
      </c>
      <c r="AI23" s="28" t="str">
        <f t="shared" si="8"/>
        <v/>
      </c>
      <c r="AJ23" s="28" t="str">
        <f t="shared" si="9"/>
        <v/>
      </c>
      <c r="AK23" s="28" t="str">
        <f t="shared" si="10"/>
        <v/>
      </c>
      <c r="AL23" s="28" t="str">
        <f t="shared" si="11"/>
        <v/>
      </c>
      <c r="AM23" s="28" t="str">
        <f t="shared" si="12"/>
        <v/>
      </c>
      <c r="AN23" s="28" t="str">
        <f t="shared" si="13"/>
        <v/>
      </c>
      <c r="AO23" s="28" t="str">
        <f t="shared" si="14"/>
        <v/>
      </c>
      <c r="AP23" s="28" t="str">
        <f t="shared" si="15"/>
        <v/>
      </c>
      <c r="AQ23" s="28" t="str">
        <f t="shared" si="16"/>
        <v/>
      </c>
      <c r="AR23" s="28" t="str">
        <f t="shared" si="17"/>
        <v/>
      </c>
      <c r="AS23" s="28" t="str">
        <f t="shared" si="18"/>
        <v/>
      </c>
      <c r="AT23" s="28" t="str">
        <f t="shared" si="19"/>
        <v/>
      </c>
      <c r="AU23" s="28" t="str">
        <f t="shared" si="20"/>
        <v/>
      </c>
      <c r="AV23" s="28" t="str">
        <f t="shared" si="21"/>
        <v/>
      </c>
      <c r="AW23" s="28" t="str">
        <f t="shared" si="22"/>
        <v/>
      </c>
      <c r="AX23" s="28" t="str">
        <f t="shared" si="23"/>
        <v/>
      </c>
      <c r="AY23" s="28" t="str">
        <f t="shared" si="24"/>
        <v/>
      </c>
      <c r="AZ23" s="28" t="str">
        <f t="shared" si="25"/>
        <v/>
      </c>
      <c r="BA23" s="28" t="str">
        <f t="shared" si="26"/>
        <v/>
      </c>
      <c r="BB23" s="28" t="str">
        <f t="shared" si="27"/>
        <v/>
      </c>
      <c r="BC23" s="28" t="str">
        <f t="shared" si="28"/>
        <v/>
      </c>
      <c r="BD23" s="28" t="str">
        <f t="shared" si="29"/>
        <v/>
      </c>
      <c r="BE23" s="28" t="str">
        <f t="shared" si="30"/>
        <v/>
      </c>
      <c r="BF23" s="28" t="str">
        <f t="shared" si="31"/>
        <v/>
      </c>
    </row>
    <row r="24" spans="1:58" ht="20.149999999999999" customHeight="1" x14ac:dyDescent="0.2">
      <c r="A24" s="19">
        <v>21</v>
      </c>
      <c r="B24" s="5">
        <f t="shared" si="32"/>
        <v>0</v>
      </c>
      <c r="C24" s="29"/>
      <c r="D24" s="5"/>
      <c r="E24" s="6"/>
      <c r="F24" s="33"/>
      <c r="G24" s="7"/>
      <c r="H24" s="3"/>
      <c r="I24" s="182"/>
      <c r="J24" s="183"/>
      <c r="K24" s="183"/>
      <c r="L24" s="183"/>
      <c r="M24" s="183"/>
      <c r="N24" s="183"/>
      <c r="O24" s="183"/>
      <c r="P24" s="183"/>
      <c r="Q24" s="183"/>
      <c r="R24" s="184"/>
      <c r="S24" s="19" t="str">
        <f>IF(AD24&lt;&gt;"",MAX(S$2:S23)+1,"")</f>
        <v/>
      </c>
      <c r="T24" s="19" t="str">
        <f>IF(AF24&lt;&gt;"",MAX(T$2:T23)+1,"")</f>
        <v/>
      </c>
      <c r="U24" s="19" t="str">
        <f>IF(AI24&lt;&gt;"",MAX(U$2:U23)+1,"")</f>
        <v/>
      </c>
      <c r="V24" s="19" t="str">
        <f>IF(AL24&lt;&gt;"",MAX(V$2:V23)+1,"")</f>
        <v/>
      </c>
      <c r="W24" s="19" t="str">
        <f>IF(AO24&lt;&gt;"",MAX(W$2:W23)+1,"")</f>
        <v/>
      </c>
      <c r="X24" s="19" t="str">
        <f>IF(AR24&lt;&gt;"",MAX(X$2:X23)+1,"")</f>
        <v/>
      </c>
      <c r="Y24" s="19" t="str">
        <f>IF(AU24&lt;&gt;"",MAX(Y$2:Y23)+1,"")</f>
        <v/>
      </c>
      <c r="Z24" s="19" t="str">
        <f>IF(AX24&lt;&gt;"",MAX(Z$2:Z23)+1,"")</f>
        <v/>
      </c>
      <c r="AA24" s="19" t="str">
        <f>IF(BA24&lt;&gt;"",MAX(AA$2:AA23)+1,"")</f>
        <v/>
      </c>
      <c r="AB24" s="19" t="str">
        <f>IF(BD24&lt;&gt;"",MAX(AB$2:AB23)+1,"")</f>
        <v/>
      </c>
      <c r="AC24" s="28" t="str">
        <f t="shared" si="2"/>
        <v/>
      </c>
      <c r="AD24" s="28" t="str">
        <f t="shared" si="3"/>
        <v/>
      </c>
      <c r="AE24" s="28" t="str">
        <f t="shared" si="4"/>
        <v/>
      </c>
      <c r="AF24" s="28" t="str">
        <f t="shared" si="5"/>
        <v/>
      </c>
      <c r="AG24" s="28" t="str">
        <f t="shared" si="6"/>
        <v/>
      </c>
      <c r="AH24" s="28" t="str">
        <f t="shared" si="7"/>
        <v/>
      </c>
      <c r="AI24" s="28" t="str">
        <f t="shared" si="8"/>
        <v/>
      </c>
      <c r="AJ24" s="28" t="str">
        <f t="shared" si="9"/>
        <v/>
      </c>
      <c r="AK24" s="28" t="str">
        <f t="shared" si="10"/>
        <v/>
      </c>
      <c r="AL24" s="28" t="str">
        <f t="shared" si="11"/>
        <v/>
      </c>
      <c r="AM24" s="28" t="str">
        <f t="shared" si="12"/>
        <v/>
      </c>
      <c r="AN24" s="28" t="str">
        <f t="shared" si="13"/>
        <v/>
      </c>
      <c r="AO24" s="28" t="str">
        <f t="shared" si="14"/>
        <v/>
      </c>
      <c r="AP24" s="28" t="str">
        <f t="shared" si="15"/>
        <v/>
      </c>
      <c r="AQ24" s="28" t="str">
        <f t="shared" si="16"/>
        <v/>
      </c>
      <c r="AR24" s="28" t="str">
        <f t="shared" si="17"/>
        <v/>
      </c>
      <c r="AS24" s="28" t="str">
        <f t="shared" si="18"/>
        <v/>
      </c>
      <c r="AT24" s="28" t="str">
        <f t="shared" si="19"/>
        <v/>
      </c>
      <c r="AU24" s="28" t="str">
        <f t="shared" si="20"/>
        <v/>
      </c>
      <c r="AV24" s="28" t="str">
        <f t="shared" si="21"/>
        <v/>
      </c>
      <c r="AW24" s="28" t="str">
        <f t="shared" si="22"/>
        <v/>
      </c>
      <c r="AX24" s="28" t="str">
        <f t="shared" si="23"/>
        <v/>
      </c>
      <c r="AY24" s="28" t="str">
        <f t="shared" si="24"/>
        <v/>
      </c>
      <c r="AZ24" s="28" t="str">
        <f t="shared" si="25"/>
        <v/>
      </c>
      <c r="BA24" s="28" t="str">
        <f t="shared" si="26"/>
        <v/>
      </c>
      <c r="BB24" s="28" t="str">
        <f t="shared" si="27"/>
        <v/>
      </c>
      <c r="BC24" s="28" t="str">
        <f t="shared" si="28"/>
        <v/>
      </c>
      <c r="BD24" s="28" t="str">
        <f t="shared" si="29"/>
        <v/>
      </c>
      <c r="BE24" s="28" t="str">
        <f t="shared" si="30"/>
        <v/>
      </c>
      <c r="BF24" s="28" t="str">
        <f t="shared" si="31"/>
        <v/>
      </c>
    </row>
    <row r="25" spans="1:58" ht="20.149999999999999" customHeight="1" x14ac:dyDescent="0.2">
      <c r="A25" s="19">
        <v>22</v>
      </c>
      <c r="B25" s="5">
        <f t="shared" si="32"/>
        <v>0</v>
      </c>
      <c r="C25" s="29"/>
      <c r="D25" s="5"/>
      <c r="E25" s="6"/>
      <c r="F25" s="34"/>
      <c r="G25" s="7"/>
      <c r="H25" s="3"/>
      <c r="I25" s="182"/>
      <c r="J25" s="183"/>
      <c r="K25" s="183"/>
      <c r="L25" s="183"/>
      <c r="M25" s="183"/>
      <c r="N25" s="183"/>
      <c r="O25" s="183"/>
      <c r="P25" s="183"/>
      <c r="Q25" s="183"/>
      <c r="R25" s="184"/>
      <c r="S25" s="19" t="str">
        <f>IF(AD25&lt;&gt;"",MAX(S$2:S24)+1,"")</f>
        <v/>
      </c>
      <c r="T25" s="19" t="str">
        <f>IF(AF25&lt;&gt;"",MAX(T$2:T24)+1,"")</f>
        <v/>
      </c>
      <c r="U25" s="19" t="str">
        <f>IF(AI25&lt;&gt;"",MAX(U$2:U24)+1,"")</f>
        <v/>
      </c>
      <c r="V25" s="19" t="str">
        <f>IF(AL25&lt;&gt;"",MAX(V$2:V24)+1,"")</f>
        <v/>
      </c>
      <c r="W25" s="19" t="str">
        <f>IF(AO25&lt;&gt;"",MAX(W$2:W24)+1,"")</f>
        <v/>
      </c>
      <c r="X25" s="19" t="str">
        <f>IF(AR25&lt;&gt;"",MAX(X$2:X24)+1,"")</f>
        <v/>
      </c>
      <c r="Y25" s="19" t="str">
        <f>IF(AU25&lt;&gt;"",MAX(Y$2:Y24)+1,"")</f>
        <v/>
      </c>
      <c r="Z25" s="19" t="str">
        <f>IF(AX25&lt;&gt;"",MAX(Z$2:Z24)+1,"")</f>
        <v/>
      </c>
      <c r="AA25" s="19" t="str">
        <f>IF(BA25&lt;&gt;"",MAX(AA$2:AA24)+1,"")</f>
        <v/>
      </c>
      <c r="AB25" s="19" t="str">
        <f>IF(BD25&lt;&gt;"",MAX(AB$2:AB24)+1,"")</f>
        <v/>
      </c>
      <c r="AC25" s="28" t="str">
        <f t="shared" si="2"/>
        <v/>
      </c>
      <c r="AD25" s="28" t="str">
        <f t="shared" si="3"/>
        <v/>
      </c>
      <c r="AE25" s="28" t="str">
        <f t="shared" si="4"/>
        <v/>
      </c>
      <c r="AF25" s="28" t="str">
        <f t="shared" si="5"/>
        <v/>
      </c>
      <c r="AG25" s="28" t="str">
        <f t="shared" si="6"/>
        <v/>
      </c>
      <c r="AH25" s="28" t="str">
        <f t="shared" si="7"/>
        <v/>
      </c>
      <c r="AI25" s="28" t="str">
        <f t="shared" si="8"/>
        <v/>
      </c>
      <c r="AJ25" s="28" t="str">
        <f t="shared" si="9"/>
        <v/>
      </c>
      <c r="AK25" s="28" t="str">
        <f t="shared" si="10"/>
        <v/>
      </c>
      <c r="AL25" s="28" t="str">
        <f t="shared" si="11"/>
        <v/>
      </c>
      <c r="AM25" s="28" t="str">
        <f t="shared" si="12"/>
        <v/>
      </c>
      <c r="AN25" s="28" t="str">
        <f t="shared" si="13"/>
        <v/>
      </c>
      <c r="AO25" s="28" t="str">
        <f t="shared" si="14"/>
        <v/>
      </c>
      <c r="AP25" s="28" t="str">
        <f t="shared" si="15"/>
        <v/>
      </c>
      <c r="AQ25" s="28" t="str">
        <f t="shared" si="16"/>
        <v/>
      </c>
      <c r="AR25" s="28" t="str">
        <f t="shared" si="17"/>
        <v/>
      </c>
      <c r="AS25" s="28" t="str">
        <f t="shared" si="18"/>
        <v/>
      </c>
      <c r="AT25" s="28" t="str">
        <f t="shared" si="19"/>
        <v/>
      </c>
      <c r="AU25" s="28" t="str">
        <f t="shared" si="20"/>
        <v/>
      </c>
      <c r="AV25" s="28" t="str">
        <f t="shared" si="21"/>
        <v/>
      </c>
      <c r="AW25" s="28" t="str">
        <f t="shared" si="22"/>
        <v/>
      </c>
      <c r="AX25" s="28" t="str">
        <f t="shared" si="23"/>
        <v/>
      </c>
      <c r="AY25" s="28" t="str">
        <f t="shared" si="24"/>
        <v/>
      </c>
      <c r="AZ25" s="28" t="str">
        <f t="shared" si="25"/>
        <v/>
      </c>
      <c r="BA25" s="28" t="str">
        <f t="shared" si="26"/>
        <v/>
      </c>
      <c r="BB25" s="28" t="str">
        <f t="shared" si="27"/>
        <v/>
      </c>
      <c r="BC25" s="28" t="str">
        <f t="shared" si="28"/>
        <v/>
      </c>
      <c r="BD25" s="28" t="str">
        <f t="shared" si="29"/>
        <v/>
      </c>
      <c r="BE25" s="28" t="str">
        <f t="shared" si="30"/>
        <v/>
      </c>
      <c r="BF25" s="28" t="str">
        <f t="shared" si="31"/>
        <v/>
      </c>
    </row>
    <row r="26" spans="1:58" ht="20.5" customHeight="1" x14ac:dyDescent="0.2">
      <c r="A26" s="19">
        <v>23</v>
      </c>
      <c r="B26" s="5">
        <f t="shared" si="32"/>
        <v>0</v>
      </c>
      <c r="C26" s="29"/>
      <c r="D26" s="5"/>
      <c r="E26" s="6"/>
      <c r="F26" s="33"/>
      <c r="G26" s="7"/>
      <c r="H26" s="3"/>
      <c r="I26" s="182"/>
      <c r="J26" s="183"/>
      <c r="K26" s="183"/>
      <c r="L26" s="183"/>
      <c r="M26" s="183"/>
      <c r="N26" s="183"/>
      <c r="O26" s="183"/>
      <c r="P26" s="183"/>
      <c r="Q26" s="183"/>
      <c r="R26" s="184"/>
      <c r="S26" s="19" t="str">
        <f>IF(AD26&lt;&gt;"",MAX(S$2:S25)+1,"")</f>
        <v/>
      </c>
      <c r="T26" s="19" t="str">
        <f>IF(AF26&lt;&gt;"",MAX(T$2:T25)+1,"")</f>
        <v/>
      </c>
      <c r="U26" s="19" t="str">
        <f>IF(AI26&lt;&gt;"",MAX(U$2:U25)+1,"")</f>
        <v/>
      </c>
      <c r="V26" s="19" t="str">
        <f>IF(AL26&lt;&gt;"",MAX(V$2:V25)+1,"")</f>
        <v/>
      </c>
      <c r="W26" s="19" t="str">
        <f>IF(AO26&lt;&gt;"",MAX(W$2:W25)+1,"")</f>
        <v/>
      </c>
      <c r="X26" s="19" t="str">
        <f>IF(AR26&lt;&gt;"",MAX(X$2:X25)+1,"")</f>
        <v/>
      </c>
      <c r="Y26" s="19" t="str">
        <f>IF(AU26&lt;&gt;"",MAX(Y$2:Y25)+1,"")</f>
        <v/>
      </c>
      <c r="Z26" s="19" t="str">
        <f>IF(AX26&lt;&gt;"",MAX(Z$2:Z25)+1,"")</f>
        <v/>
      </c>
      <c r="AA26" s="19" t="str">
        <f>IF(BA26&lt;&gt;"",MAX(AA$2:AA25)+1,"")</f>
        <v/>
      </c>
      <c r="AB26" s="19" t="str">
        <f>IF(BD26&lt;&gt;"",MAX(AB$2:AB25)+1,"")</f>
        <v/>
      </c>
      <c r="AC26" s="28" t="str">
        <f t="shared" si="2"/>
        <v/>
      </c>
      <c r="AD26" s="28" t="str">
        <f t="shared" si="3"/>
        <v/>
      </c>
      <c r="AE26" s="28" t="str">
        <f t="shared" si="4"/>
        <v/>
      </c>
      <c r="AF26" s="28" t="str">
        <f t="shared" si="5"/>
        <v/>
      </c>
      <c r="AG26" s="28" t="str">
        <f t="shared" si="6"/>
        <v/>
      </c>
      <c r="AH26" s="28" t="str">
        <f t="shared" si="7"/>
        <v/>
      </c>
      <c r="AI26" s="28" t="str">
        <f t="shared" si="8"/>
        <v/>
      </c>
      <c r="AJ26" s="28" t="str">
        <f t="shared" si="9"/>
        <v/>
      </c>
      <c r="AK26" s="28" t="str">
        <f t="shared" si="10"/>
        <v/>
      </c>
      <c r="AL26" s="28" t="str">
        <f t="shared" si="11"/>
        <v/>
      </c>
      <c r="AM26" s="28" t="str">
        <f t="shared" si="12"/>
        <v/>
      </c>
      <c r="AN26" s="28" t="str">
        <f t="shared" si="13"/>
        <v/>
      </c>
      <c r="AO26" s="28" t="str">
        <f t="shared" si="14"/>
        <v/>
      </c>
      <c r="AP26" s="28" t="str">
        <f t="shared" si="15"/>
        <v/>
      </c>
      <c r="AQ26" s="28" t="str">
        <f t="shared" si="16"/>
        <v/>
      </c>
      <c r="AR26" s="28" t="str">
        <f t="shared" si="17"/>
        <v/>
      </c>
      <c r="AS26" s="28" t="str">
        <f t="shared" si="18"/>
        <v/>
      </c>
      <c r="AT26" s="28" t="str">
        <f t="shared" si="19"/>
        <v/>
      </c>
      <c r="AU26" s="28" t="str">
        <f t="shared" si="20"/>
        <v/>
      </c>
      <c r="AV26" s="28" t="str">
        <f t="shared" si="21"/>
        <v/>
      </c>
      <c r="AW26" s="28" t="str">
        <f t="shared" si="22"/>
        <v/>
      </c>
      <c r="AX26" s="28" t="str">
        <f t="shared" si="23"/>
        <v/>
      </c>
      <c r="AY26" s="28" t="str">
        <f t="shared" si="24"/>
        <v/>
      </c>
      <c r="AZ26" s="28" t="str">
        <f t="shared" si="25"/>
        <v/>
      </c>
      <c r="BA26" s="28" t="str">
        <f t="shared" si="26"/>
        <v/>
      </c>
      <c r="BB26" s="28" t="str">
        <f t="shared" si="27"/>
        <v/>
      </c>
      <c r="BC26" s="28" t="str">
        <f t="shared" si="28"/>
        <v/>
      </c>
      <c r="BD26" s="28" t="str">
        <f t="shared" si="29"/>
        <v/>
      </c>
      <c r="BE26" s="28" t="str">
        <f t="shared" si="30"/>
        <v/>
      </c>
      <c r="BF26" s="28" t="str">
        <f t="shared" si="31"/>
        <v/>
      </c>
    </row>
    <row r="27" spans="1:58" ht="20.149999999999999" customHeight="1" x14ac:dyDescent="0.2">
      <c r="A27" s="19">
        <v>24</v>
      </c>
      <c r="B27" s="5">
        <f t="shared" si="32"/>
        <v>0</v>
      </c>
      <c r="C27" s="29"/>
      <c r="D27" s="5"/>
      <c r="E27" s="6"/>
      <c r="F27" s="34"/>
      <c r="G27" s="7"/>
      <c r="H27" s="3"/>
      <c r="I27" s="182"/>
      <c r="J27" s="183"/>
      <c r="K27" s="183"/>
      <c r="L27" s="183"/>
      <c r="M27" s="183"/>
      <c r="N27" s="183"/>
      <c r="O27" s="183"/>
      <c r="P27" s="183"/>
      <c r="Q27" s="183"/>
      <c r="R27" s="184"/>
      <c r="S27" s="19" t="str">
        <f>IF(AD27&lt;&gt;"",MAX(S$2:S26)+1,"")</f>
        <v/>
      </c>
      <c r="T27" s="19" t="str">
        <f>IF(AF27&lt;&gt;"",MAX(T$2:T26)+1,"")</f>
        <v/>
      </c>
      <c r="U27" s="19" t="str">
        <f>IF(AI27&lt;&gt;"",MAX(U$2:U26)+1,"")</f>
        <v/>
      </c>
      <c r="V27" s="19" t="str">
        <f>IF(AL27&lt;&gt;"",MAX(V$2:V26)+1,"")</f>
        <v/>
      </c>
      <c r="W27" s="19" t="str">
        <f>IF(AO27&lt;&gt;"",MAX(W$2:W26)+1,"")</f>
        <v/>
      </c>
      <c r="X27" s="19" t="str">
        <f>IF(AR27&lt;&gt;"",MAX(X$2:X26)+1,"")</f>
        <v/>
      </c>
      <c r="Y27" s="19" t="str">
        <f>IF(AU27&lt;&gt;"",MAX(Y$2:Y26)+1,"")</f>
        <v/>
      </c>
      <c r="Z27" s="19" t="str">
        <f>IF(AX27&lt;&gt;"",MAX(Z$2:Z26)+1,"")</f>
        <v/>
      </c>
      <c r="AA27" s="19" t="str">
        <f>IF(BA27&lt;&gt;"",MAX(AA$2:AA26)+1,"")</f>
        <v/>
      </c>
      <c r="AB27" s="19" t="str">
        <f>IF(BD27&lt;&gt;"",MAX(AB$2:AB26)+1,"")</f>
        <v/>
      </c>
      <c r="AC27" s="28" t="str">
        <f t="shared" si="2"/>
        <v/>
      </c>
      <c r="AD27" s="28" t="str">
        <f t="shared" si="3"/>
        <v/>
      </c>
      <c r="AE27" s="28" t="str">
        <f t="shared" si="4"/>
        <v/>
      </c>
      <c r="AF27" s="28" t="str">
        <f t="shared" si="5"/>
        <v/>
      </c>
      <c r="AG27" s="28" t="str">
        <f t="shared" si="6"/>
        <v/>
      </c>
      <c r="AH27" s="28" t="str">
        <f t="shared" si="7"/>
        <v/>
      </c>
      <c r="AI27" s="28" t="str">
        <f t="shared" si="8"/>
        <v/>
      </c>
      <c r="AJ27" s="28" t="str">
        <f t="shared" si="9"/>
        <v/>
      </c>
      <c r="AK27" s="28" t="str">
        <f t="shared" si="10"/>
        <v/>
      </c>
      <c r="AL27" s="28" t="str">
        <f t="shared" si="11"/>
        <v/>
      </c>
      <c r="AM27" s="28" t="str">
        <f t="shared" si="12"/>
        <v/>
      </c>
      <c r="AN27" s="28" t="str">
        <f t="shared" si="13"/>
        <v/>
      </c>
      <c r="AO27" s="28" t="str">
        <f t="shared" si="14"/>
        <v/>
      </c>
      <c r="AP27" s="28" t="str">
        <f t="shared" si="15"/>
        <v/>
      </c>
      <c r="AQ27" s="28" t="str">
        <f t="shared" si="16"/>
        <v/>
      </c>
      <c r="AR27" s="28" t="str">
        <f t="shared" si="17"/>
        <v/>
      </c>
      <c r="AS27" s="28" t="str">
        <f t="shared" si="18"/>
        <v/>
      </c>
      <c r="AT27" s="28" t="str">
        <f t="shared" si="19"/>
        <v/>
      </c>
      <c r="AU27" s="28" t="str">
        <f t="shared" si="20"/>
        <v/>
      </c>
      <c r="AV27" s="28" t="str">
        <f t="shared" si="21"/>
        <v/>
      </c>
      <c r="AW27" s="28" t="str">
        <f t="shared" si="22"/>
        <v/>
      </c>
      <c r="AX27" s="28" t="str">
        <f t="shared" si="23"/>
        <v/>
      </c>
      <c r="AY27" s="28" t="str">
        <f t="shared" si="24"/>
        <v/>
      </c>
      <c r="AZ27" s="28" t="str">
        <f t="shared" si="25"/>
        <v/>
      </c>
      <c r="BA27" s="28" t="str">
        <f t="shared" si="26"/>
        <v/>
      </c>
      <c r="BB27" s="28" t="str">
        <f t="shared" si="27"/>
        <v/>
      </c>
      <c r="BC27" s="28" t="str">
        <f t="shared" si="28"/>
        <v/>
      </c>
      <c r="BD27" s="28" t="str">
        <f t="shared" si="29"/>
        <v/>
      </c>
      <c r="BE27" s="28" t="str">
        <f t="shared" si="30"/>
        <v/>
      </c>
      <c r="BF27" s="28" t="str">
        <f t="shared" si="31"/>
        <v/>
      </c>
    </row>
    <row r="28" spans="1:58" ht="20.149999999999999" customHeight="1" x14ac:dyDescent="0.2">
      <c r="A28" s="19">
        <v>25</v>
      </c>
      <c r="B28" s="5">
        <f t="shared" si="32"/>
        <v>0</v>
      </c>
      <c r="C28" s="29"/>
      <c r="D28" s="5"/>
      <c r="E28" s="6"/>
      <c r="F28" s="33"/>
      <c r="G28" s="7"/>
      <c r="H28" s="3"/>
      <c r="I28" s="182"/>
      <c r="J28" s="183"/>
      <c r="K28" s="183"/>
      <c r="L28" s="183"/>
      <c r="M28" s="183"/>
      <c r="N28" s="183"/>
      <c r="O28" s="183"/>
      <c r="P28" s="183"/>
      <c r="Q28" s="183"/>
      <c r="R28" s="184"/>
      <c r="S28" s="19" t="str">
        <f>IF(AD28&lt;&gt;"",MAX(S$2:S27)+1,"")</f>
        <v/>
      </c>
      <c r="T28" s="19" t="str">
        <f>IF(AF28&lt;&gt;"",MAX(T$2:T27)+1,"")</f>
        <v/>
      </c>
      <c r="U28" s="19" t="str">
        <f>IF(AI28&lt;&gt;"",MAX(U$2:U27)+1,"")</f>
        <v/>
      </c>
      <c r="V28" s="19" t="str">
        <f>IF(AL28&lt;&gt;"",MAX(V$2:V27)+1,"")</f>
        <v/>
      </c>
      <c r="W28" s="19" t="str">
        <f>IF(AO28&lt;&gt;"",MAX(W$2:W27)+1,"")</f>
        <v/>
      </c>
      <c r="X28" s="19" t="str">
        <f>IF(AR28&lt;&gt;"",MAX(X$2:X27)+1,"")</f>
        <v/>
      </c>
      <c r="Y28" s="19" t="str">
        <f>IF(AU28&lt;&gt;"",MAX(Y$2:Y27)+1,"")</f>
        <v/>
      </c>
      <c r="Z28" s="19" t="str">
        <f>IF(AX28&lt;&gt;"",MAX(Z$2:Z27)+1,"")</f>
        <v/>
      </c>
      <c r="AA28" s="19" t="str">
        <f>IF(BA28&lt;&gt;"",MAX(AA$2:AA27)+1,"")</f>
        <v/>
      </c>
      <c r="AB28" s="19" t="str">
        <f>IF(BD28&lt;&gt;"",MAX(AB$2:AB27)+1,"")</f>
        <v/>
      </c>
      <c r="AC28" s="28" t="str">
        <f t="shared" si="2"/>
        <v/>
      </c>
      <c r="AD28" s="28" t="str">
        <f t="shared" si="3"/>
        <v/>
      </c>
      <c r="AE28" s="28" t="str">
        <f t="shared" si="4"/>
        <v/>
      </c>
      <c r="AF28" s="28" t="str">
        <f t="shared" si="5"/>
        <v/>
      </c>
      <c r="AG28" s="28" t="str">
        <f t="shared" si="6"/>
        <v/>
      </c>
      <c r="AH28" s="28" t="str">
        <f t="shared" si="7"/>
        <v/>
      </c>
      <c r="AI28" s="28" t="str">
        <f t="shared" si="8"/>
        <v/>
      </c>
      <c r="AJ28" s="28" t="str">
        <f t="shared" si="9"/>
        <v/>
      </c>
      <c r="AK28" s="28" t="str">
        <f t="shared" si="10"/>
        <v/>
      </c>
      <c r="AL28" s="28" t="str">
        <f t="shared" si="11"/>
        <v/>
      </c>
      <c r="AM28" s="28" t="str">
        <f t="shared" si="12"/>
        <v/>
      </c>
      <c r="AN28" s="28" t="str">
        <f t="shared" si="13"/>
        <v/>
      </c>
      <c r="AO28" s="28" t="str">
        <f t="shared" si="14"/>
        <v/>
      </c>
      <c r="AP28" s="28" t="str">
        <f t="shared" si="15"/>
        <v/>
      </c>
      <c r="AQ28" s="28" t="str">
        <f t="shared" si="16"/>
        <v/>
      </c>
      <c r="AR28" s="28" t="str">
        <f t="shared" si="17"/>
        <v/>
      </c>
      <c r="AS28" s="28" t="str">
        <f t="shared" si="18"/>
        <v/>
      </c>
      <c r="AT28" s="28" t="str">
        <f t="shared" si="19"/>
        <v/>
      </c>
      <c r="AU28" s="28" t="str">
        <f t="shared" si="20"/>
        <v/>
      </c>
      <c r="AV28" s="28" t="str">
        <f t="shared" si="21"/>
        <v/>
      </c>
      <c r="AW28" s="28" t="str">
        <f t="shared" si="22"/>
        <v/>
      </c>
      <c r="AX28" s="28" t="str">
        <f t="shared" si="23"/>
        <v/>
      </c>
      <c r="AY28" s="28" t="str">
        <f t="shared" si="24"/>
        <v/>
      </c>
      <c r="AZ28" s="28" t="str">
        <f t="shared" si="25"/>
        <v/>
      </c>
      <c r="BA28" s="28" t="str">
        <f t="shared" si="26"/>
        <v/>
      </c>
      <c r="BB28" s="28" t="str">
        <f t="shared" si="27"/>
        <v/>
      </c>
      <c r="BC28" s="28" t="str">
        <f t="shared" si="28"/>
        <v/>
      </c>
      <c r="BD28" s="28" t="str">
        <f t="shared" si="29"/>
        <v/>
      </c>
      <c r="BE28" s="28" t="str">
        <f t="shared" si="30"/>
        <v/>
      </c>
      <c r="BF28" s="28" t="str">
        <f t="shared" si="31"/>
        <v/>
      </c>
    </row>
    <row r="29" spans="1:58" ht="20.149999999999999" customHeight="1" x14ac:dyDescent="0.2">
      <c r="A29" s="19">
        <v>26</v>
      </c>
      <c r="B29" s="5">
        <f t="shared" si="32"/>
        <v>0</v>
      </c>
      <c r="C29" s="29"/>
      <c r="D29" s="5"/>
      <c r="E29" s="6"/>
      <c r="F29" s="34"/>
      <c r="G29" s="7"/>
      <c r="H29" s="3"/>
      <c r="I29" s="182"/>
      <c r="J29" s="183"/>
      <c r="K29" s="183"/>
      <c r="L29" s="183"/>
      <c r="M29" s="183"/>
      <c r="N29" s="183"/>
      <c r="O29" s="183"/>
      <c r="P29" s="183"/>
      <c r="Q29" s="183"/>
      <c r="R29" s="184"/>
      <c r="S29" s="19" t="str">
        <f>IF(AD29&lt;&gt;"",MAX(S$2:S28)+1,"")</f>
        <v/>
      </c>
      <c r="T29" s="19" t="str">
        <f>IF(AF29&lt;&gt;"",MAX(T$2:T28)+1,"")</f>
        <v/>
      </c>
      <c r="U29" s="19" t="str">
        <f>IF(AI29&lt;&gt;"",MAX(U$2:U28)+1,"")</f>
        <v/>
      </c>
      <c r="V29" s="19" t="str">
        <f>IF(AL29&lt;&gt;"",MAX(V$2:V28)+1,"")</f>
        <v/>
      </c>
      <c r="W29" s="19" t="str">
        <f>IF(AO29&lt;&gt;"",MAX(W$2:W28)+1,"")</f>
        <v/>
      </c>
      <c r="X29" s="19" t="str">
        <f>IF(AR29&lt;&gt;"",MAX(X$2:X28)+1,"")</f>
        <v/>
      </c>
      <c r="Y29" s="19" t="str">
        <f>IF(AU29&lt;&gt;"",MAX(Y$2:Y28)+1,"")</f>
        <v/>
      </c>
      <c r="Z29" s="19" t="str">
        <f>IF(AX29&lt;&gt;"",MAX(Z$2:Z28)+1,"")</f>
        <v/>
      </c>
      <c r="AA29" s="19" t="str">
        <f>IF(BA29&lt;&gt;"",MAX(AA$2:AA28)+1,"")</f>
        <v/>
      </c>
      <c r="AB29" s="19" t="str">
        <f>IF(BD29&lt;&gt;"",MAX(AB$2:AB28)+1,"")</f>
        <v/>
      </c>
      <c r="AC29" s="28" t="str">
        <f t="shared" si="2"/>
        <v/>
      </c>
      <c r="AD29" s="28" t="str">
        <f t="shared" si="3"/>
        <v/>
      </c>
      <c r="AE29" s="28" t="str">
        <f t="shared" si="4"/>
        <v/>
      </c>
      <c r="AF29" s="28" t="str">
        <f t="shared" si="5"/>
        <v/>
      </c>
      <c r="AG29" s="28" t="str">
        <f t="shared" si="6"/>
        <v/>
      </c>
      <c r="AH29" s="28" t="str">
        <f t="shared" si="7"/>
        <v/>
      </c>
      <c r="AI29" s="28" t="str">
        <f t="shared" si="8"/>
        <v/>
      </c>
      <c r="AJ29" s="28" t="str">
        <f t="shared" si="9"/>
        <v/>
      </c>
      <c r="AK29" s="28" t="str">
        <f t="shared" si="10"/>
        <v/>
      </c>
      <c r="AL29" s="28" t="str">
        <f t="shared" si="11"/>
        <v/>
      </c>
      <c r="AM29" s="28" t="str">
        <f t="shared" si="12"/>
        <v/>
      </c>
      <c r="AN29" s="28" t="str">
        <f t="shared" si="13"/>
        <v/>
      </c>
      <c r="AO29" s="28" t="str">
        <f t="shared" si="14"/>
        <v/>
      </c>
      <c r="AP29" s="28" t="str">
        <f t="shared" si="15"/>
        <v/>
      </c>
      <c r="AQ29" s="28" t="str">
        <f t="shared" si="16"/>
        <v/>
      </c>
      <c r="AR29" s="28" t="str">
        <f t="shared" si="17"/>
        <v/>
      </c>
      <c r="AS29" s="28" t="str">
        <f t="shared" si="18"/>
        <v/>
      </c>
      <c r="AT29" s="28" t="str">
        <f t="shared" si="19"/>
        <v/>
      </c>
      <c r="AU29" s="28" t="str">
        <f t="shared" si="20"/>
        <v/>
      </c>
      <c r="AV29" s="28" t="str">
        <f t="shared" si="21"/>
        <v/>
      </c>
      <c r="AW29" s="28" t="str">
        <f t="shared" si="22"/>
        <v/>
      </c>
      <c r="AX29" s="28" t="str">
        <f t="shared" si="23"/>
        <v/>
      </c>
      <c r="AY29" s="28" t="str">
        <f t="shared" si="24"/>
        <v/>
      </c>
      <c r="AZ29" s="28" t="str">
        <f t="shared" si="25"/>
        <v/>
      </c>
      <c r="BA29" s="28" t="str">
        <f t="shared" si="26"/>
        <v/>
      </c>
      <c r="BB29" s="28" t="str">
        <f t="shared" si="27"/>
        <v/>
      </c>
      <c r="BC29" s="28" t="str">
        <f t="shared" si="28"/>
        <v/>
      </c>
      <c r="BD29" s="28" t="str">
        <f t="shared" si="29"/>
        <v/>
      </c>
      <c r="BE29" s="28" t="str">
        <f t="shared" si="30"/>
        <v/>
      </c>
      <c r="BF29" s="28" t="str">
        <f t="shared" si="31"/>
        <v/>
      </c>
    </row>
    <row r="30" spans="1:58" ht="20.149999999999999" customHeight="1" x14ac:dyDescent="0.2">
      <c r="A30" s="19">
        <v>27</v>
      </c>
      <c r="B30" s="5">
        <f t="shared" si="32"/>
        <v>0</v>
      </c>
      <c r="C30" s="29"/>
      <c r="D30" s="5"/>
      <c r="E30" s="6"/>
      <c r="F30" s="33"/>
      <c r="G30" s="7"/>
      <c r="H30" s="3"/>
      <c r="I30" s="182"/>
      <c r="J30" s="183"/>
      <c r="K30" s="183"/>
      <c r="L30" s="183"/>
      <c r="M30" s="183"/>
      <c r="N30" s="183"/>
      <c r="O30" s="183"/>
      <c r="P30" s="183"/>
      <c r="Q30" s="183"/>
      <c r="R30" s="184"/>
      <c r="S30" s="19" t="str">
        <f>IF(AD30&lt;&gt;"",MAX(S$2:S29)+1,"")</f>
        <v/>
      </c>
      <c r="T30" s="19" t="str">
        <f>IF(AF30&lt;&gt;"",MAX(T$2:T29)+1,"")</f>
        <v/>
      </c>
      <c r="U30" s="19" t="str">
        <f>IF(AI30&lt;&gt;"",MAX(U$2:U29)+1,"")</f>
        <v/>
      </c>
      <c r="V30" s="19" t="str">
        <f>IF(AL30&lt;&gt;"",MAX(V$2:V29)+1,"")</f>
        <v/>
      </c>
      <c r="W30" s="19" t="str">
        <f>IF(AO30&lt;&gt;"",MAX(W$2:W29)+1,"")</f>
        <v/>
      </c>
      <c r="X30" s="19" t="str">
        <f>IF(AR30&lt;&gt;"",MAX(X$2:X29)+1,"")</f>
        <v/>
      </c>
      <c r="Y30" s="19" t="str">
        <f>IF(AU30&lt;&gt;"",MAX(Y$2:Y29)+1,"")</f>
        <v/>
      </c>
      <c r="Z30" s="19" t="str">
        <f>IF(AX30&lt;&gt;"",MAX(Z$2:Z29)+1,"")</f>
        <v/>
      </c>
      <c r="AA30" s="19" t="str">
        <f>IF(BA30&lt;&gt;"",MAX(AA$2:AA29)+1,"")</f>
        <v/>
      </c>
      <c r="AB30" s="19" t="str">
        <f>IF(BD30&lt;&gt;"",MAX(AB$2:AB29)+1,"")</f>
        <v/>
      </c>
      <c r="AC30" s="28" t="str">
        <f t="shared" si="2"/>
        <v/>
      </c>
      <c r="AD30" s="28" t="str">
        <f t="shared" si="3"/>
        <v/>
      </c>
      <c r="AE30" s="28" t="str">
        <f t="shared" si="4"/>
        <v/>
      </c>
      <c r="AF30" s="28" t="str">
        <f t="shared" si="5"/>
        <v/>
      </c>
      <c r="AG30" s="28" t="str">
        <f t="shared" si="6"/>
        <v/>
      </c>
      <c r="AH30" s="28" t="str">
        <f t="shared" si="7"/>
        <v/>
      </c>
      <c r="AI30" s="28" t="str">
        <f t="shared" si="8"/>
        <v/>
      </c>
      <c r="AJ30" s="28" t="str">
        <f t="shared" si="9"/>
        <v/>
      </c>
      <c r="AK30" s="28" t="str">
        <f t="shared" si="10"/>
        <v/>
      </c>
      <c r="AL30" s="28" t="str">
        <f t="shared" si="11"/>
        <v/>
      </c>
      <c r="AM30" s="28" t="str">
        <f t="shared" si="12"/>
        <v/>
      </c>
      <c r="AN30" s="28" t="str">
        <f t="shared" si="13"/>
        <v/>
      </c>
      <c r="AO30" s="28" t="str">
        <f t="shared" si="14"/>
        <v/>
      </c>
      <c r="AP30" s="28" t="str">
        <f t="shared" si="15"/>
        <v/>
      </c>
      <c r="AQ30" s="28" t="str">
        <f t="shared" si="16"/>
        <v/>
      </c>
      <c r="AR30" s="28" t="str">
        <f t="shared" si="17"/>
        <v/>
      </c>
      <c r="AS30" s="28" t="str">
        <f t="shared" si="18"/>
        <v/>
      </c>
      <c r="AT30" s="28" t="str">
        <f t="shared" si="19"/>
        <v/>
      </c>
      <c r="AU30" s="28" t="str">
        <f t="shared" si="20"/>
        <v/>
      </c>
      <c r="AV30" s="28" t="str">
        <f t="shared" si="21"/>
        <v/>
      </c>
      <c r="AW30" s="28" t="str">
        <f t="shared" si="22"/>
        <v/>
      </c>
      <c r="AX30" s="28" t="str">
        <f t="shared" si="23"/>
        <v/>
      </c>
      <c r="AY30" s="28" t="str">
        <f t="shared" si="24"/>
        <v/>
      </c>
      <c r="AZ30" s="28" t="str">
        <f t="shared" si="25"/>
        <v/>
      </c>
      <c r="BA30" s="28" t="str">
        <f t="shared" si="26"/>
        <v/>
      </c>
      <c r="BB30" s="28" t="str">
        <f t="shared" si="27"/>
        <v/>
      </c>
      <c r="BC30" s="28" t="str">
        <f t="shared" si="28"/>
        <v/>
      </c>
      <c r="BD30" s="28" t="str">
        <f t="shared" si="29"/>
        <v/>
      </c>
      <c r="BE30" s="28" t="str">
        <f t="shared" si="30"/>
        <v/>
      </c>
      <c r="BF30" s="28" t="str">
        <f t="shared" si="31"/>
        <v/>
      </c>
    </row>
    <row r="31" spans="1:58" ht="20.149999999999999" customHeight="1" x14ac:dyDescent="0.2">
      <c r="A31" s="19">
        <v>28</v>
      </c>
      <c r="B31" s="5">
        <f t="shared" si="32"/>
        <v>0</v>
      </c>
      <c r="C31" s="29"/>
      <c r="D31" s="5"/>
      <c r="E31" s="6"/>
      <c r="F31" s="34"/>
      <c r="G31" s="7"/>
      <c r="H31" s="3"/>
      <c r="I31" s="182"/>
      <c r="J31" s="183"/>
      <c r="K31" s="183"/>
      <c r="L31" s="183"/>
      <c r="M31" s="183"/>
      <c r="N31" s="183"/>
      <c r="O31" s="183"/>
      <c r="P31" s="183"/>
      <c r="Q31" s="183"/>
      <c r="R31" s="184"/>
      <c r="S31" s="19" t="str">
        <f>IF(AD31&lt;&gt;"",MAX(S$2:S30)+1,"")</f>
        <v/>
      </c>
      <c r="T31" s="19" t="str">
        <f>IF(AF31&lt;&gt;"",MAX(T$2:T30)+1,"")</f>
        <v/>
      </c>
      <c r="U31" s="19" t="str">
        <f>IF(AI31&lt;&gt;"",MAX(U$2:U30)+1,"")</f>
        <v/>
      </c>
      <c r="V31" s="19" t="str">
        <f>IF(AL31&lt;&gt;"",MAX(V$2:V30)+1,"")</f>
        <v/>
      </c>
      <c r="W31" s="19" t="str">
        <f>IF(AO31&lt;&gt;"",MAX(W$2:W30)+1,"")</f>
        <v/>
      </c>
      <c r="X31" s="19" t="str">
        <f>IF(AR31&lt;&gt;"",MAX(X$2:X30)+1,"")</f>
        <v/>
      </c>
      <c r="Y31" s="19" t="str">
        <f>IF(AU31&lt;&gt;"",MAX(Y$2:Y30)+1,"")</f>
        <v/>
      </c>
      <c r="Z31" s="19" t="str">
        <f>IF(AX31&lt;&gt;"",MAX(Z$2:Z30)+1,"")</f>
        <v/>
      </c>
      <c r="AA31" s="19" t="str">
        <f>IF(BA31&lt;&gt;"",MAX(AA$2:AA30)+1,"")</f>
        <v/>
      </c>
      <c r="AB31" s="19" t="str">
        <f>IF(BD31&lt;&gt;"",MAX(AB$2:AB30)+1,"")</f>
        <v/>
      </c>
      <c r="AC31" s="28" t="str">
        <f t="shared" si="2"/>
        <v/>
      </c>
      <c r="AD31" s="28" t="str">
        <f t="shared" si="3"/>
        <v/>
      </c>
      <c r="AE31" s="28" t="str">
        <f t="shared" si="4"/>
        <v/>
      </c>
      <c r="AF31" s="28" t="str">
        <f t="shared" si="5"/>
        <v/>
      </c>
      <c r="AG31" s="28" t="str">
        <f t="shared" si="6"/>
        <v/>
      </c>
      <c r="AH31" s="28" t="str">
        <f t="shared" si="7"/>
        <v/>
      </c>
      <c r="AI31" s="28" t="str">
        <f t="shared" si="8"/>
        <v/>
      </c>
      <c r="AJ31" s="28" t="str">
        <f t="shared" si="9"/>
        <v/>
      </c>
      <c r="AK31" s="28" t="str">
        <f t="shared" si="10"/>
        <v/>
      </c>
      <c r="AL31" s="28" t="str">
        <f t="shared" si="11"/>
        <v/>
      </c>
      <c r="AM31" s="28" t="str">
        <f t="shared" si="12"/>
        <v/>
      </c>
      <c r="AN31" s="28" t="str">
        <f t="shared" si="13"/>
        <v/>
      </c>
      <c r="AO31" s="28" t="str">
        <f t="shared" si="14"/>
        <v/>
      </c>
      <c r="AP31" s="28" t="str">
        <f t="shared" si="15"/>
        <v/>
      </c>
      <c r="AQ31" s="28" t="str">
        <f t="shared" si="16"/>
        <v/>
      </c>
      <c r="AR31" s="28" t="str">
        <f t="shared" si="17"/>
        <v/>
      </c>
      <c r="AS31" s="28" t="str">
        <f t="shared" si="18"/>
        <v/>
      </c>
      <c r="AT31" s="28" t="str">
        <f t="shared" si="19"/>
        <v/>
      </c>
      <c r="AU31" s="28" t="str">
        <f t="shared" si="20"/>
        <v/>
      </c>
      <c r="AV31" s="28" t="str">
        <f t="shared" si="21"/>
        <v/>
      </c>
      <c r="AW31" s="28" t="str">
        <f t="shared" si="22"/>
        <v/>
      </c>
      <c r="AX31" s="28" t="str">
        <f t="shared" si="23"/>
        <v/>
      </c>
      <c r="AY31" s="28" t="str">
        <f t="shared" si="24"/>
        <v/>
      </c>
      <c r="AZ31" s="28" t="str">
        <f t="shared" si="25"/>
        <v/>
      </c>
      <c r="BA31" s="28" t="str">
        <f t="shared" si="26"/>
        <v/>
      </c>
      <c r="BB31" s="28" t="str">
        <f t="shared" si="27"/>
        <v/>
      </c>
      <c r="BC31" s="28" t="str">
        <f t="shared" si="28"/>
        <v/>
      </c>
      <c r="BD31" s="28" t="str">
        <f t="shared" si="29"/>
        <v/>
      </c>
      <c r="BE31" s="28" t="str">
        <f t="shared" si="30"/>
        <v/>
      </c>
      <c r="BF31" s="28" t="str">
        <f t="shared" si="31"/>
        <v/>
      </c>
    </row>
    <row r="32" spans="1:58" ht="20.149999999999999" customHeight="1" x14ac:dyDescent="0.2">
      <c r="A32" s="19">
        <v>29</v>
      </c>
      <c r="B32" s="5">
        <f t="shared" si="32"/>
        <v>0</v>
      </c>
      <c r="C32" s="29"/>
      <c r="D32" s="5"/>
      <c r="E32" s="6"/>
      <c r="F32" s="33"/>
      <c r="G32" s="7"/>
      <c r="H32" s="3"/>
      <c r="I32" s="182"/>
      <c r="J32" s="183"/>
      <c r="K32" s="183"/>
      <c r="L32" s="183"/>
      <c r="M32" s="183"/>
      <c r="N32" s="183"/>
      <c r="O32" s="183"/>
      <c r="P32" s="183"/>
      <c r="Q32" s="183"/>
      <c r="R32" s="184"/>
      <c r="S32" s="19" t="str">
        <f>IF(AD32&lt;&gt;"",MAX(S$2:S31)+1,"")</f>
        <v/>
      </c>
      <c r="T32" s="19" t="str">
        <f>IF(AF32&lt;&gt;"",MAX(T$2:T31)+1,"")</f>
        <v/>
      </c>
      <c r="U32" s="19" t="str">
        <f>IF(AI32&lt;&gt;"",MAX(U$2:U31)+1,"")</f>
        <v/>
      </c>
      <c r="V32" s="19" t="str">
        <f>IF(AL32&lt;&gt;"",MAX(V$2:V31)+1,"")</f>
        <v/>
      </c>
      <c r="W32" s="19" t="str">
        <f>IF(AO32&lt;&gt;"",MAX(W$2:W31)+1,"")</f>
        <v/>
      </c>
      <c r="X32" s="19" t="str">
        <f>IF(AR32&lt;&gt;"",MAX(X$2:X31)+1,"")</f>
        <v/>
      </c>
      <c r="Y32" s="19" t="str">
        <f>IF(AU32&lt;&gt;"",MAX(Y$2:Y31)+1,"")</f>
        <v/>
      </c>
      <c r="Z32" s="19" t="str">
        <f>IF(AX32&lt;&gt;"",MAX(Z$2:Z31)+1,"")</f>
        <v/>
      </c>
      <c r="AA32" s="19" t="str">
        <f>IF(BA32&lt;&gt;"",MAX(AA$2:AA31)+1,"")</f>
        <v/>
      </c>
      <c r="AB32" s="19" t="str">
        <f>IF(BD32&lt;&gt;"",MAX(AB$2:AB31)+1,"")</f>
        <v/>
      </c>
      <c r="AC32" s="28" t="str">
        <f t="shared" si="2"/>
        <v/>
      </c>
      <c r="AD32" s="28" t="str">
        <f t="shared" si="3"/>
        <v/>
      </c>
      <c r="AE32" s="28" t="str">
        <f t="shared" si="4"/>
        <v/>
      </c>
      <c r="AF32" s="28" t="str">
        <f t="shared" si="5"/>
        <v/>
      </c>
      <c r="AG32" s="28" t="str">
        <f t="shared" si="6"/>
        <v/>
      </c>
      <c r="AH32" s="28" t="str">
        <f t="shared" si="7"/>
        <v/>
      </c>
      <c r="AI32" s="28" t="str">
        <f t="shared" si="8"/>
        <v/>
      </c>
      <c r="AJ32" s="28" t="str">
        <f t="shared" si="9"/>
        <v/>
      </c>
      <c r="AK32" s="28" t="str">
        <f t="shared" si="10"/>
        <v/>
      </c>
      <c r="AL32" s="28" t="str">
        <f t="shared" si="11"/>
        <v/>
      </c>
      <c r="AM32" s="28" t="str">
        <f t="shared" si="12"/>
        <v/>
      </c>
      <c r="AN32" s="28" t="str">
        <f t="shared" si="13"/>
        <v/>
      </c>
      <c r="AO32" s="28" t="str">
        <f t="shared" si="14"/>
        <v/>
      </c>
      <c r="AP32" s="28" t="str">
        <f t="shared" si="15"/>
        <v/>
      </c>
      <c r="AQ32" s="28" t="str">
        <f t="shared" si="16"/>
        <v/>
      </c>
      <c r="AR32" s="28" t="str">
        <f t="shared" si="17"/>
        <v/>
      </c>
      <c r="AS32" s="28" t="str">
        <f t="shared" si="18"/>
        <v/>
      </c>
      <c r="AT32" s="28" t="str">
        <f t="shared" si="19"/>
        <v/>
      </c>
      <c r="AU32" s="28" t="str">
        <f t="shared" si="20"/>
        <v/>
      </c>
      <c r="AV32" s="28" t="str">
        <f t="shared" si="21"/>
        <v/>
      </c>
      <c r="AW32" s="28" t="str">
        <f t="shared" si="22"/>
        <v/>
      </c>
      <c r="AX32" s="28" t="str">
        <f t="shared" si="23"/>
        <v/>
      </c>
      <c r="AY32" s="28" t="str">
        <f t="shared" si="24"/>
        <v/>
      </c>
      <c r="AZ32" s="28" t="str">
        <f t="shared" si="25"/>
        <v/>
      </c>
      <c r="BA32" s="28" t="str">
        <f t="shared" si="26"/>
        <v/>
      </c>
      <c r="BB32" s="28" t="str">
        <f t="shared" si="27"/>
        <v/>
      </c>
      <c r="BC32" s="28" t="str">
        <f t="shared" si="28"/>
        <v/>
      </c>
      <c r="BD32" s="28" t="str">
        <f t="shared" si="29"/>
        <v/>
      </c>
      <c r="BE32" s="28" t="str">
        <f t="shared" si="30"/>
        <v/>
      </c>
      <c r="BF32" s="28" t="str">
        <f t="shared" si="31"/>
        <v/>
      </c>
    </row>
    <row r="33" spans="1:58" ht="20.149999999999999" customHeight="1" x14ac:dyDescent="0.2">
      <c r="A33" s="19">
        <v>30</v>
      </c>
      <c r="B33" s="5">
        <f t="shared" si="32"/>
        <v>0</v>
      </c>
      <c r="C33" s="29"/>
      <c r="D33" s="5"/>
      <c r="E33" s="6"/>
      <c r="F33" s="34"/>
      <c r="G33" s="7"/>
      <c r="H33" s="3"/>
      <c r="I33" s="182"/>
      <c r="J33" s="183"/>
      <c r="K33" s="183"/>
      <c r="L33" s="183"/>
      <c r="M33" s="183"/>
      <c r="N33" s="183"/>
      <c r="O33" s="183"/>
      <c r="P33" s="183"/>
      <c r="Q33" s="183"/>
      <c r="R33" s="184"/>
      <c r="S33" s="19" t="str">
        <f>IF(AD33&lt;&gt;"",MAX(S$2:S32)+1,"")</f>
        <v/>
      </c>
      <c r="T33" s="19" t="str">
        <f>IF(AF33&lt;&gt;"",MAX(T$2:T32)+1,"")</f>
        <v/>
      </c>
      <c r="U33" s="19" t="str">
        <f>IF(AI33&lt;&gt;"",MAX(U$2:U32)+1,"")</f>
        <v/>
      </c>
      <c r="V33" s="19" t="str">
        <f>IF(AL33&lt;&gt;"",MAX(V$2:V32)+1,"")</f>
        <v/>
      </c>
      <c r="W33" s="19" t="str">
        <f>IF(AO33&lt;&gt;"",MAX(W$2:W32)+1,"")</f>
        <v/>
      </c>
      <c r="X33" s="19" t="str">
        <f>IF(AR33&lt;&gt;"",MAX(X$2:X32)+1,"")</f>
        <v/>
      </c>
      <c r="Y33" s="19" t="str">
        <f>IF(AU33&lt;&gt;"",MAX(Y$2:Y32)+1,"")</f>
        <v/>
      </c>
      <c r="Z33" s="19" t="str">
        <f>IF(AX33&lt;&gt;"",MAX(Z$2:Z32)+1,"")</f>
        <v/>
      </c>
      <c r="AA33" s="19" t="str">
        <f>IF(BA33&lt;&gt;"",MAX(AA$2:AA32)+1,"")</f>
        <v/>
      </c>
      <c r="AB33" s="19" t="str">
        <f>IF(BD33&lt;&gt;"",MAX(AB$2:AB32)+1,"")</f>
        <v/>
      </c>
      <c r="AC33" s="28" t="str">
        <f t="shared" si="2"/>
        <v/>
      </c>
      <c r="AD33" s="28" t="str">
        <f t="shared" si="3"/>
        <v/>
      </c>
      <c r="AE33" s="28" t="str">
        <f t="shared" si="4"/>
        <v/>
      </c>
      <c r="AF33" s="28" t="str">
        <f t="shared" si="5"/>
        <v/>
      </c>
      <c r="AG33" s="28" t="str">
        <f t="shared" si="6"/>
        <v/>
      </c>
      <c r="AH33" s="28" t="str">
        <f t="shared" si="7"/>
        <v/>
      </c>
      <c r="AI33" s="28" t="str">
        <f t="shared" si="8"/>
        <v/>
      </c>
      <c r="AJ33" s="28" t="str">
        <f t="shared" si="9"/>
        <v/>
      </c>
      <c r="AK33" s="28" t="str">
        <f t="shared" si="10"/>
        <v/>
      </c>
      <c r="AL33" s="28" t="str">
        <f t="shared" si="11"/>
        <v/>
      </c>
      <c r="AM33" s="28" t="str">
        <f t="shared" si="12"/>
        <v/>
      </c>
      <c r="AN33" s="28" t="str">
        <f t="shared" si="13"/>
        <v/>
      </c>
      <c r="AO33" s="28" t="str">
        <f t="shared" si="14"/>
        <v/>
      </c>
      <c r="AP33" s="28" t="str">
        <f t="shared" si="15"/>
        <v/>
      </c>
      <c r="AQ33" s="28" t="str">
        <f t="shared" si="16"/>
        <v/>
      </c>
      <c r="AR33" s="28" t="str">
        <f t="shared" si="17"/>
        <v/>
      </c>
      <c r="AS33" s="28" t="str">
        <f t="shared" si="18"/>
        <v/>
      </c>
      <c r="AT33" s="28" t="str">
        <f t="shared" si="19"/>
        <v/>
      </c>
      <c r="AU33" s="28" t="str">
        <f t="shared" si="20"/>
        <v/>
      </c>
      <c r="AV33" s="28" t="str">
        <f t="shared" si="21"/>
        <v/>
      </c>
      <c r="AW33" s="28" t="str">
        <f t="shared" si="22"/>
        <v/>
      </c>
      <c r="AX33" s="28" t="str">
        <f t="shared" si="23"/>
        <v/>
      </c>
      <c r="AY33" s="28" t="str">
        <f t="shared" si="24"/>
        <v/>
      </c>
      <c r="AZ33" s="28" t="str">
        <f t="shared" si="25"/>
        <v/>
      </c>
      <c r="BA33" s="28" t="str">
        <f t="shared" si="26"/>
        <v/>
      </c>
      <c r="BB33" s="28" t="str">
        <f t="shared" si="27"/>
        <v/>
      </c>
      <c r="BC33" s="28" t="str">
        <f t="shared" si="28"/>
        <v/>
      </c>
      <c r="BD33" s="28" t="str">
        <f t="shared" si="29"/>
        <v/>
      </c>
      <c r="BE33" s="28" t="str">
        <f t="shared" si="30"/>
        <v/>
      </c>
      <c r="BF33" s="28" t="str">
        <f t="shared" si="31"/>
        <v/>
      </c>
    </row>
    <row r="34" spans="1:58" ht="20.149999999999999" customHeight="1" x14ac:dyDescent="0.2">
      <c r="A34" s="19">
        <v>31</v>
      </c>
      <c r="B34" s="5">
        <f t="shared" si="32"/>
        <v>0</v>
      </c>
      <c r="C34" s="29"/>
      <c r="D34" s="5"/>
      <c r="E34" s="6"/>
      <c r="F34" s="33"/>
      <c r="G34" s="7"/>
      <c r="H34" s="3"/>
      <c r="I34" s="182"/>
      <c r="J34" s="183"/>
      <c r="K34" s="183"/>
      <c r="L34" s="183"/>
      <c r="M34" s="183"/>
      <c r="N34" s="183"/>
      <c r="O34" s="183"/>
      <c r="P34" s="183"/>
      <c r="Q34" s="183"/>
      <c r="R34" s="184"/>
      <c r="S34" s="19" t="str">
        <f>IF(AD34&lt;&gt;"",MAX(S$2:S33)+1,"")</f>
        <v/>
      </c>
      <c r="T34" s="19" t="str">
        <f>IF(AF34&lt;&gt;"",MAX(T$2:T33)+1,"")</f>
        <v/>
      </c>
      <c r="U34" s="19" t="str">
        <f>IF(AI34&lt;&gt;"",MAX(U$2:U33)+1,"")</f>
        <v/>
      </c>
      <c r="V34" s="19" t="str">
        <f>IF(AL34&lt;&gt;"",MAX(V$2:V33)+1,"")</f>
        <v/>
      </c>
      <c r="W34" s="19" t="str">
        <f>IF(AO34&lt;&gt;"",MAX(W$2:W33)+1,"")</f>
        <v/>
      </c>
      <c r="X34" s="19" t="str">
        <f>IF(AR34&lt;&gt;"",MAX(X$2:X33)+1,"")</f>
        <v/>
      </c>
      <c r="Y34" s="19" t="str">
        <f>IF(AU34&lt;&gt;"",MAX(Y$2:Y33)+1,"")</f>
        <v/>
      </c>
      <c r="Z34" s="19" t="str">
        <f>IF(AX34&lt;&gt;"",MAX(Z$2:Z33)+1,"")</f>
        <v/>
      </c>
      <c r="AA34" s="19" t="str">
        <f>IF(BA34&lt;&gt;"",MAX(AA$2:AA33)+1,"")</f>
        <v/>
      </c>
      <c r="AB34" s="19" t="str">
        <f>IF(BD34&lt;&gt;"",MAX(AB$2:AB33)+1,"")</f>
        <v/>
      </c>
      <c r="AC34" s="28" t="str">
        <f t="shared" si="2"/>
        <v/>
      </c>
      <c r="AD34" s="28" t="str">
        <f t="shared" si="3"/>
        <v/>
      </c>
      <c r="AE34" s="28" t="str">
        <f t="shared" si="4"/>
        <v/>
      </c>
      <c r="AF34" s="28" t="str">
        <f t="shared" si="5"/>
        <v/>
      </c>
      <c r="AG34" s="28" t="str">
        <f t="shared" si="6"/>
        <v/>
      </c>
      <c r="AH34" s="28" t="str">
        <f t="shared" si="7"/>
        <v/>
      </c>
      <c r="AI34" s="28" t="str">
        <f t="shared" si="8"/>
        <v/>
      </c>
      <c r="AJ34" s="28" t="str">
        <f t="shared" si="9"/>
        <v/>
      </c>
      <c r="AK34" s="28" t="str">
        <f t="shared" si="10"/>
        <v/>
      </c>
      <c r="AL34" s="28" t="str">
        <f t="shared" si="11"/>
        <v/>
      </c>
      <c r="AM34" s="28" t="str">
        <f t="shared" si="12"/>
        <v/>
      </c>
      <c r="AN34" s="28" t="str">
        <f t="shared" si="13"/>
        <v/>
      </c>
      <c r="AO34" s="28" t="str">
        <f t="shared" si="14"/>
        <v/>
      </c>
      <c r="AP34" s="28" t="str">
        <f t="shared" si="15"/>
        <v/>
      </c>
      <c r="AQ34" s="28" t="str">
        <f t="shared" si="16"/>
        <v/>
      </c>
      <c r="AR34" s="28" t="str">
        <f t="shared" si="17"/>
        <v/>
      </c>
      <c r="AS34" s="28" t="str">
        <f t="shared" si="18"/>
        <v/>
      </c>
      <c r="AT34" s="28" t="str">
        <f t="shared" si="19"/>
        <v/>
      </c>
      <c r="AU34" s="28" t="str">
        <f t="shared" si="20"/>
        <v/>
      </c>
      <c r="AV34" s="28" t="str">
        <f t="shared" si="21"/>
        <v/>
      </c>
      <c r="AW34" s="28" t="str">
        <f t="shared" si="22"/>
        <v/>
      </c>
      <c r="AX34" s="28" t="str">
        <f t="shared" si="23"/>
        <v/>
      </c>
      <c r="AY34" s="28" t="str">
        <f t="shared" si="24"/>
        <v/>
      </c>
      <c r="AZ34" s="28" t="str">
        <f t="shared" si="25"/>
        <v/>
      </c>
      <c r="BA34" s="28" t="str">
        <f t="shared" si="26"/>
        <v/>
      </c>
      <c r="BB34" s="28" t="str">
        <f t="shared" si="27"/>
        <v/>
      </c>
      <c r="BC34" s="28" t="str">
        <f t="shared" si="28"/>
        <v/>
      </c>
      <c r="BD34" s="28" t="str">
        <f t="shared" si="29"/>
        <v/>
      </c>
      <c r="BE34" s="28" t="str">
        <f t="shared" si="30"/>
        <v/>
      </c>
      <c r="BF34" s="28" t="str">
        <f t="shared" si="31"/>
        <v/>
      </c>
    </row>
    <row r="35" spans="1:58" ht="20.149999999999999" customHeight="1" x14ac:dyDescent="0.2">
      <c r="A35" s="19">
        <v>32</v>
      </c>
      <c r="B35" s="5">
        <f t="shared" si="32"/>
        <v>0</v>
      </c>
      <c r="C35" s="29"/>
      <c r="D35" s="5"/>
      <c r="E35" s="6"/>
      <c r="F35" s="34"/>
      <c r="G35" s="7"/>
      <c r="H35" s="4"/>
      <c r="I35" s="182"/>
      <c r="J35" s="183"/>
      <c r="K35" s="183"/>
      <c r="L35" s="183"/>
      <c r="M35" s="183"/>
      <c r="N35" s="183"/>
      <c r="O35" s="183"/>
      <c r="P35" s="183"/>
      <c r="Q35" s="183"/>
      <c r="R35" s="184"/>
      <c r="S35" s="19" t="str">
        <f>IF(AD35&lt;&gt;"",MAX(S$2:S34)+1,"")</f>
        <v/>
      </c>
      <c r="T35" s="19" t="str">
        <f>IF(AF35&lt;&gt;"",MAX(T$2:T34)+1,"")</f>
        <v/>
      </c>
      <c r="U35" s="19" t="str">
        <f>IF(AI35&lt;&gt;"",MAX(U$2:U34)+1,"")</f>
        <v/>
      </c>
      <c r="V35" s="19" t="str">
        <f>IF(AL35&lt;&gt;"",MAX(V$2:V34)+1,"")</f>
        <v/>
      </c>
      <c r="W35" s="19" t="str">
        <f>IF(AO35&lt;&gt;"",MAX(W$2:W34)+1,"")</f>
        <v/>
      </c>
      <c r="X35" s="19" t="str">
        <f>IF(AR35&lt;&gt;"",MAX(X$2:X34)+1,"")</f>
        <v/>
      </c>
      <c r="Y35" s="19" t="str">
        <f>IF(AU35&lt;&gt;"",MAX(Y$2:Y34)+1,"")</f>
        <v/>
      </c>
      <c r="Z35" s="19" t="str">
        <f>IF(AX35&lt;&gt;"",MAX(Z$2:Z34)+1,"")</f>
        <v/>
      </c>
      <c r="AA35" s="19" t="str">
        <f>IF(BA35&lt;&gt;"",MAX(AA$2:AA34)+1,"")</f>
        <v/>
      </c>
      <c r="AB35" s="19" t="str">
        <f>IF(BD35&lt;&gt;"",MAX(AB$2:AB34)+1,"")</f>
        <v/>
      </c>
      <c r="AC35" s="28" t="str">
        <f t="shared" ref="AC35:AC53" si="33">IF($I35=AC$2,$C35,"")</f>
        <v/>
      </c>
      <c r="AD35" s="28" t="str">
        <f t="shared" ref="AD35:AD53" si="34">IF($I35=AC$2,$D35,"")</f>
        <v/>
      </c>
      <c r="AE35" s="28" t="str">
        <f t="shared" ref="AE35:AE53" si="35">IF($I35=AC$2,$F35,"")</f>
        <v/>
      </c>
      <c r="AF35" s="28" t="str">
        <f t="shared" ref="AF35:AF53" si="36">IF($I35=AF$2,$C35,"")</f>
        <v/>
      </c>
      <c r="AG35" s="28" t="str">
        <f t="shared" ref="AG35:AG53" si="37">IF($I35=AF$2,$D35,"")</f>
        <v/>
      </c>
      <c r="AH35" s="28" t="str">
        <f t="shared" ref="AH35:AH53" si="38">IF($I35=AF$2,$F35,"")</f>
        <v/>
      </c>
      <c r="AI35" s="28" t="str">
        <f t="shared" ref="AI35:AI53" si="39">IF($I35=AI$2,$C35,"")</f>
        <v/>
      </c>
      <c r="AJ35" s="28" t="str">
        <f t="shared" ref="AJ35:AJ53" si="40">IF($I35=AI$2,$D35,"")</f>
        <v/>
      </c>
      <c r="AK35" s="28" t="str">
        <f t="shared" ref="AK35:AK53" si="41">IF($I35=AI$2,$F35,"")</f>
        <v/>
      </c>
      <c r="AL35" s="28" t="str">
        <f t="shared" ref="AL35:AL53" si="42">IF($I35=AL$2,$C35,"")</f>
        <v/>
      </c>
      <c r="AM35" s="28" t="str">
        <f t="shared" ref="AM35:AM53" si="43">IF($I35=AL$2,$D35,"")</f>
        <v/>
      </c>
      <c r="AN35" s="28" t="str">
        <f t="shared" ref="AN35:AN53" si="44">IF($I35=AL$2,$F35,"")</f>
        <v/>
      </c>
      <c r="AO35" s="28" t="str">
        <f t="shared" ref="AO35:AO53" si="45">IF($I35=AO$2,$C35,"")</f>
        <v/>
      </c>
      <c r="AP35" s="28" t="str">
        <f t="shared" ref="AP35:AP53" si="46">IF($I35=AO$2,$D35,"")</f>
        <v/>
      </c>
      <c r="AQ35" s="28" t="str">
        <f t="shared" ref="AQ35:AQ53" si="47">IF($I35=AO$2,$F35,"")</f>
        <v/>
      </c>
      <c r="AR35" s="28" t="str">
        <f t="shared" si="17"/>
        <v/>
      </c>
      <c r="AS35" s="28" t="str">
        <f t="shared" si="18"/>
        <v/>
      </c>
      <c r="AT35" s="28" t="str">
        <f t="shared" si="19"/>
        <v/>
      </c>
      <c r="AU35" s="28" t="str">
        <f t="shared" si="20"/>
        <v/>
      </c>
      <c r="AV35" s="28" t="str">
        <f t="shared" si="21"/>
        <v/>
      </c>
      <c r="AW35" s="28" t="str">
        <f t="shared" si="22"/>
        <v/>
      </c>
      <c r="AX35" s="28" t="str">
        <f t="shared" si="23"/>
        <v/>
      </c>
      <c r="AY35" s="28" t="str">
        <f t="shared" si="24"/>
        <v/>
      </c>
      <c r="AZ35" s="28" t="str">
        <f t="shared" si="25"/>
        <v/>
      </c>
      <c r="BA35" s="28" t="str">
        <f t="shared" si="26"/>
        <v/>
      </c>
      <c r="BB35" s="28" t="str">
        <f t="shared" si="27"/>
        <v/>
      </c>
      <c r="BC35" s="28" t="str">
        <f t="shared" si="28"/>
        <v/>
      </c>
      <c r="BD35" s="28" t="str">
        <f t="shared" si="29"/>
        <v/>
      </c>
      <c r="BE35" s="28" t="str">
        <f t="shared" si="30"/>
        <v/>
      </c>
      <c r="BF35" s="28" t="str">
        <f t="shared" si="31"/>
        <v/>
      </c>
    </row>
    <row r="36" spans="1:58" ht="20.149999999999999" customHeight="1" x14ac:dyDescent="0.2">
      <c r="A36" s="19">
        <v>33</v>
      </c>
      <c r="B36" s="5">
        <f t="shared" si="32"/>
        <v>0</v>
      </c>
      <c r="C36" s="29"/>
      <c r="D36" s="5"/>
      <c r="E36" s="6"/>
      <c r="F36" s="33"/>
      <c r="G36" s="7"/>
      <c r="H36" s="4"/>
      <c r="I36" s="182"/>
      <c r="J36" s="183"/>
      <c r="K36" s="183"/>
      <c r="L36" s="183"/>
      <c r="M36" s="183"/>
      <c r="N36" s="183"/>
      <c r="O36" s="183"/>
      <c r="P36" s="183"/>
      <c r="Q36" s="183"/>
      <c r="R36" s="184"/>
      <c r="S36" s="19" t="str">
        <f>IF(AD36&lt;&gt;"",MAX(S$2:S35)+1,"")</f>
        <v/>
      </c>
      <c r="T36" s="19" t="str">
        <f>IF(AF36&lt;&gt;"",MAX(T$2:T35)+1,"")</f>
        <v/>
      </c>
      <c r="U36" s="19" t="str">
        <f>IF(AI36&lt;&gt;"",MAX(U$2:U35)+1,"")</f>
        <v/>
      </c>
      <c r="V36" s="19" t="str">
        <f>IF(AL36&lt;&gt;"",MAX(V$2:V35)+1,"")</f>
        <v/>
      </c>
      <c r="W36" s="19" t="str">
        <f>IF(AO36&lt;&gt;"",MAX(W$2:W35)+1,"")</f>
        <v/>
      </c>
      <c r="X36" s="19" t="str">
        <f>IF(AR36&lt;&gt;"",MAX(X$2:X35)+1,"")</f>
        <v/>
      </c>
      <c r="Y36" s="19" t="str">
        <f>IF(AU36&lt;&gt;"",MAX(Y$2:Y35)+1,"")</f>
        <v/>
      </c>
      <c r="Z36" s="19" t="str">
        <f>IF(AX36&lt;&gt;"",MAX(Z$2:Z35)+1,"")</f>
        <v/>
      </c>
      <c r="AA36" s="19" t="str">
        <f>IF(BA36&lt;&gt;"",MAX(AA$2:AA35)+1,"")</f>
        <v/>
      </c>
      <c r="AB36" s="19" t="str">
        <f>IF(BD36&lt;&gt;"",MAX(AB$2:AB35)+1,"")</f>
        <v/>
      </c>
      <c r="AC36" s="28" t="str">
        <f t="shared" si="33"/>
        <v/>
      </c>
      <c r="AD36" s="28" t="str">
        <f t="shared" si="34"/>
        <v/>
      </c>
      <c r="AE36" s="28" t="str">
        <f t="shared" si="35"/>
        <v/>
      </c>
      <c r="AF36" s="28" t="str">
        <f t="shared" si="36"/>
        <v/>
      </c>
      <c r="AG36" s="28" t="str">
        <f t="shared" si="37"/>
        <v/>
      </c>
      <c r="AH36" s="28" t="str">
        <f t="shared" si="38"/>
        <v/>
      </c>
      <c r="AI36" s="28" t="str">
        <f t="shared" si="39"/>
        <v/>
      </c>
      <c r="AJ36" s="28" t="str">
        <f t="shared" si="40"/>
        <v/>
      </c>
      <c r="AK36" s="28" t="str">
        <f t="shared" si="41"/>
        <v/>
      </c>
      <c r="AL36" s="28" t="str">
        <f t="shared" si="42"/>
        <v/>
      </c>
      <c r="AM36" s="28" t="str">
        <f t="shared" si="43"/>
        <v/>
      </c>
      <c r="AN36" s="28" t="str">
        <f t="shared" si="44"/>
        <v/>
      </c>
      <c r="AO36" s="28" t="str">
        <f t="shared" si="45"/>
        <v/>
      </c>
      <c r="AP36" s="28" t="str">
        <f t="shared" si="46"/>
        <v/>
      </c>
      <c r="AQ36" s="28" t="str">
        <f t="shared" si="47"/>
        <v/>
      </c>
      <c r="AR36" s="28" t="str">
        <f t="shared" si="17"/>
        <v/>
      </c>
      <c r="AS36" s="28" t="str">
        <f t="shared" si="18"/>
        <v/>
      </c>
      <c r="AT36" s="28" t="str">
        <f t="shared" si="19"/>
        <v/>
      </c>
      <c r="AU36" s="28" t="str">
        <f t="shared" si="20"/>
        <v/>
      </c>
      <c r="AV36" s="28" t="str">
        <f t="shared" si="21"/>
        <v/>
      </c>
      <c r="AW36" s="28" t="str">
        <f t="shared" si="22"/>
        <v/>
      </c>
      <c r="AX36" s="28" t="str">
        <f t="shared" si="23"/>
        <v/>
      </c>
      <c r="AY36" s="28" t="str">
        <f t="shared" si="24"/>
        <v/>
      </c>
      <c r="AZ36" s="28" t="str">
        <f t="shared" si="25"/>
        <v/>
      </c>
      <c r="BA36" s="28" t="str">
        <f t="shared" si="26"/>
        <v/>
      </c>
      <c r="BB36" s="28" t="str">
        <f t="shared" si="27"/>
        <v/>
      </c>
      <c r="BC36" s="28" t="str">
        <f t="shared" si="28"/>
        <v/>
      </c>
      <c r="BD36" s="28" t="str">
        <f t="shared" si="29"/>
        <v/>
      </c>
      <c r="BE36" s="28" t="str">
        <f t="shared" si="30"/>
        <v/>
      </c>
      <c r="BF36" s="28" t="str">
        <f t="shared" si="31"/>
        <v/>
      </c>
    </row>
    <row r="37" spans="1:58" ht="20.149999999999999" customHeight="1" x14ac:dyDescent="0.2">
      <c r="A37" s="19">
        <v>34</v>
      </c>
      <c r="B37" s="5">
        <f t="shared" si="32"/>
        <v>0</v>
      </c>
      <c r="C37" s="29"/>
      <c r="D37" s="5"/>
      <c r="E37" s="6"/>
      <c r="F37" s="34"/>
      <c r="G37" s="7"/>
      <c r="H37" s="4"/>
      <c r="I37" s="182"/>
      <c r="J37" s="183"/>
      <c r="K37" s="183"/>
      <c r="L37" s="183"/>
      <c r="M37" s="183"/>
      <c r="N37" s="183"/>
      <c r="O37" s="183"/>
      <c r="P37" s="183"/>
      <c r="Q37" s="183"/>
      <c r="R37" s="184"/>
      <c r="S37" s="19" t="str">
        <f>IF(AD37&lt;&gt;"",MAX(S$2:S36)+1,"")</f>
        <v/>
      </c>
      <c r="T37" s="19" t="str">
        <f>IF(AF37&lt;&gt;"",MAX(T$2:T36)+1,"")</f>
        <v/>
      </c>
      <c r="U37" s="19" t="str">
        <f>IF(AI37&lt;&gt;"",MAX(U$2:U36)+1,"")</f>
        <v/>
      </c>
      <c r="V37" s="19" t="str">
        <f>IF(AL37&lt;&gt;"",MAX(V$2:V36)+1,"")</f>
        <v/>
      </c>
      <c r="W37" s="19" t="str">
        <f>IF(AO37&lt;&gt;"",MAX(W$2:W36)+1,"")</f>
        <v/>
      </c>
      <c r="X37" s="19" t="str">
        <f>IF(AR37&lt;&gt;"",MAX(X$2:X36)+1,"")</f>
        <v/>
      </c>
      <c r="Y37" s="19" t="str">
        <f>IF(AU37&lt;&gt;"",MAX(Y$2:Y36)+1,"")</f>
        <v/>
      </c>
      <c r="Z37" s="19" t="str">
        <f>IF(AX37&lt;&gt;"",MAX(Z$2:Z36)+1,"")</f>
        <v/>
      </c>
      <c r="AA37" s="19" t="str">
        <f>IF(BA37&lt;&gt;"",MAX(AA$2:AA36)+1,"")</f>
        <v/>
      </c>
      <c r="AB37" s="19" t="str">
        <f>IF(BD37&lt;&gt;"",MAX(AB$2:AB36)+1,"")</f>
        <v/>
      </c>
      <c r="AC37" s="28" t="str">
        <f t="shared" si="33"/>
        <v/>
      </c>
      <c r="AD37" s="28" t="str">
        <f t="shared" si="34"/>
        <v/>
      </c>
      <c r="AE37" s="28" t="str">
        <f t="shared" si="35"/>
        <v/>
      </c>
      <c r="AF37" s="28" t="str">
        <f t="shared" si="36"/>
        <v/>
      </c>
      <c r="AG37" s="28" t="str">
        <f t="shared" si="37"/>
        <v/>
      </c>
      <c r="AH37" s="28" t="str">
        <f t="shared" si="38"/>
        <v/>
      </c>
      <c r="AI37" s="28" t="str">
        <f t="shared" si="39"/>
        <v/>
      </c>
      <c r="AJ37" s="28" t="str">
        <f t="shared" si="40"/>
        <v/>
      </c>
      <c r="AK37" s="28" t="str">
        <f t="shared" si="41"/>
        <v/>
      </c>
      <c r="AL37" s="28" t="str">
        <f t="shared" si="42"/>
        <v/>
      </c>
      <c r="AM37" s="28" t="str">
        <f t="shared" si="43"/>
        <v/>
      </c>
      <c r="AN37" s="28" t="str">
        <f t="shared" si="44"/>
        <v/>
      </c>
      <c r="AO37" s="28" t="str">
        <f t="shared" si="45"/>
        <v/>
      </c>
      <c r="AP37" s="28" t="str">
        <f t="shared" si="46"/>
        <v/>
      </c>
      <c r="AQ37" s="28" t="str">
        <f t="shared" si="47"/>
        <v/>
      </c>
      <c r="AR37" s="28" t="str">
        <f t="shared" si="17"/>
        <v/>
      </c>
      <c r="AS37" s="28" t="str">
        <f t="shared" si="18"/>
        <v/>
      </c>
      <c r="AT37" s="28" t="str">
        <f t="shared" si="19"/>
        <v/>
      </c>
      <c r="AU37" s="28" t="str">
        <f t="shared" si="20"/>
        <v/>
      </c>
      <c r="AV37" s="28" t="str">
        <f t="shared" si="21"/>
        <v/>
      </c>
      <c r="AW37" s="28" t="str">
        <f t="shared" si="22"/>
        <v/>
      </c>
      <c r="AX37" s="28" t="str">
        <f t="shared" si="23"/>
        <v/>
      </c>
      <c r="AY37" s="28" t="str">
        <f t="shared" si="24"/>
        <v/>
      </c>
      <c r="AZ37" s="28" t="str">
        <f t="shared" si="25"/>
        <v/>
      </c>
      <c r="BA37" s="28" t="str">
        <f t="shared" si="26"/>
        <v/>
      </c>
      <c r="BB37" s="28" t="str">
        <f t="shared" si="27"/>
        <v/>
      </c>
      <c r="BC37" s="28" t="str">
        <f t="shared" si="28"/>
        <v/>
      </c>
      <c r="BD37" s="28" t="str">
        <f t="shared" si="29"/>
        <v/>
      </c>
      <c r="BE37" s="28" t="str">
        <f t="shared" si="30"/>
        <v/>
      </c>
      <c r="BF37" s="28" t="str">
        <f t="shared" si="31"/>
        <v/>
      </c>
    </row>
    <row r="38" spans="1:58" ht="20.5" customHeight="1" x14ac:dyDescent="0.2">
      <c r="A38" s="19">
        <v>35</v>
      </c>
      <c r="B38" s="5">
        <f t="shared" si="32"/>
        <v>0</v>
      </c>
      <c r="C38" s="29"/>
      <c r="D38" s="5"/>
      <c r="E38" s="6"/>
      <c r="F38" s="33"/>
      <c r="G38" s="7"/>
      <c r="H38" s="4"/>
      <c r="I38" s="182"/>
      <c r="J38" s="183"/>
      <c r="K38" s="183"/>
      <c r="L38" s="183"/>
      <c r="M38" s="183"/>
      <c r="N38" s="183"/>
      <c r="O38" s="183"/>
      <c r="P38" s="183"/>
      <c r="Q38" s="183"/>
      <c r="R38" s="184"/>
      <c r="S38" s="19" t="str">
        <f>IF(AD38&lt;&gt;"",MAX(S$2:S37)+1,"")</f>
        <v/>
      </c>
      <c r="T38" s="19" t="str">
        <f>IF(AF38&lt;&gt;"",MAX(T$2:T37)+1,"")</f>
        <v/>
      </c>
      <c r="U38" s="19" t="str">
        <f>IF(AI38&lt;&gt;"",MAX(U$2:U37)+1,"")</f>
        <v/>
      </c>
      <c r="V38" s="19" t="str">
        <f>IF(AL38&lt;&gt;"",MAX(V$2:V37)+1,"")</f>
        <v/>
      </c>
      <c r="W38" s="19" t="str">
        <f>IF(AO38&lt;&gt;"",MAX(W$2:W37)+1,"")</f>
        <v/>
      </c>
      <c r="X38" s="19" t="str">
        <f>IF(AR38&lt;&gt;"",MAX(X$2:X37)+1,"")</f>
        <v/>
      </c>
      <c r="Y38" s="19" t="str">
        <f>IF(AU38&lt;&gt;"",MAX(Y$2:Y37)+1,"")</f>
        <v/>
      </c>
      <c r="Z38" s="19" t="str">
        <f>IF(AX38&lt;&gt;"",MAX(Z$2:Z37)+1,"")</f>
        <v/>
      </c>
      <c r="AA38" s="19" t="str">
        <f>IF(BA38&lt;&gt;"",MAX(AA$2:AA37)+1,"")</f>
        <v/>
      </c>
      <c r="AB38" s="19" t="str">
        <f>IF(BD38&lt;&gt;"",MAX(AB$2:AB37)+1,"")</f>
        <v/>
      </c>
      <c r="AC38" s="28" t="str">
        <f t="shared" si="33"/>
        <v/>
      </c>
      <c r="AD38" s="28" t="str">
        <f t="shared" si="34"/>
        <v/>
      </c>
      <c r="AE38" s="28" t="str">
        <f t="shared" si="35"/>
        <v/>
      </c>
      <c r="AF38" s="28" t="str">
        <f t="shared" si="36"/>
        <v/>
      </c>
      <c r="AG38" s="28" t="str">
        <f t="shared" si="37"/>
        <v/>
      </c>
      <c r="AH38" s="28" t="str">
        <f t="shared" si="38"/>
        <v/>
      </c>
      <c r="AI38" s="28" t="str">
        <f t="shared" si="39"/>
        <v/>
      </c>
      <c r="AJ38" s="28" t="str">
        <f t="shared" si="40"/>
        <v/>
      </c>
      <c r="AK38" s="28" t="str">
        <f t="shared" si="41"/>
        <v/>
      </c>
      <c r="AL38" s="28" t="str">
        <f t="shared" si="42"/>
        <v/>
      </c>
      <c r="AM38" s="28" t="str">
        <f t="shared" si="43"/>
        <v/>
      </c>
      <c r="AN38" s="28" t="str">
        <f t="shared" si="44"/>
        <v/>
      </c>
      <c r="AO38" s="28" t="str">
        <f t="shared" si="45"/>
        <v/>
      </c>
      <c r="AP38" s="28" t="str">
        <f t="shared" si="46"/>
        <v/>
      </c>
      <c r="AQ38" s="28" t="str">
        <f t="shared" si="47"/>
        <v/>
      </c>
      <c r="AR38" s="28" t="str">
        <f t="shared" si="17"/>
        <v/>
      </c>
      <c r="AS38" s="28" t="str">
        <f t="shared" si="18"/>
        <v/>
      </c>
      <c r="AT38" s="28" t="str">
        <f t="shared" si="19"/>
        <v/>
      </c>
      <c r="AU38" s="28" t="str">
        <f t="shared" si="20"/>
        <v/>
      </c>
      <c r="AV38" s="28" t="str">
        <f t="shared" si="21"/>
        <v/>
      </c>
      <c r="AW38" s="28" t="str">
        <f t="shared" si="22"/>
        <v/>
      </c>
      <c r="AX38" s="28" t="str">
        <f t="shared" si="23"/>
        <v/>
      </c>
      <c r="AY38" s="28" t="str">
        <f t="shared" si="24"/>
        <v/>
      </c>
      <c r="AZ38" s="28" t="str">
        <f t="shared" si="25"/>
        <v/>
      </c>
      <c r="BA38" s="28" t="str">
        <f t="shared" si="26"/>
        <v/>
      </c>
      <c r="BB38" s="28" t="str">
        <f t="shared" si="27"/>
        <v/>
      </c>
      <c r="BC38" s="28" t="str">
        <f t="shared" si="28"/>
        <v/>
      </c>
      <c r="BD38" s="28" t="str">
        <f t="shared" si="29"/>
        <v/>
      </c>
      <c r="BE38" s="28" t="str">
        <f t="shared" si="30"/>
        <v/>
      </c>
      <c r="BF38" s="28" t="str">
        <f t="shared" si="31"/>
        <v/>
      </c>
    </row>
    <row r="39" spans="1:58" ht="20.149999999999999" customHeight="1" x14ac:dyDescent="0.2">
      <c r="A39" s="19">
        <v>36</v>
      </c>
      <c r="B39" s="5">
        <f t="shared" si="32"/>
        <v>0</v>
      </c>
      <c r="C39" s="29"/>
      <c r="D39" s="5"/>
      <c r="E39" s="6"/>
      <c r="F39" s="34"/>
      <c r="G39" s="7"/>
      <c r="H39" s="4"/>
      <c r="I39" s="182"/>
      <c r="J39" s="183"/>
      <c r="K39" s="183"/>
      <c r="L39" s="183"/>
      <c r="M39" s="183"/>
      <c r="N39" s="183"/>
      <c r="O39" s="183"/>
      <c r="P39" s="183"/>
      <c r="Q39" s="183"/>
      <c r="R39" s="184"/>
      <c r="S39" s="19" t="str">
        <f>IF(AD39&lt;&gt;"",MAX(S$2:S38)+1,"")</f>
        <v/>
      </c>
      <c r="T39" s="19" t="str">
        <f>IF(AF39&lt;&gt;"",MAX(T$2:T38)+1,"")</f>
        <v/>
      </c>
      <c r="U39" s="19" t="str">
        <f>IF(AI39&lt;&gt;"",MAX(U$2:U38)+1,"")</f>
        <v/>
      </c>
      <c r="V39" s="19" t="str">
        <f>IF(AL39&lt;&gt;"",MAX(V$2:V38)+1,"")</f>
        <v/>
      </c>
      <c r="W39" s="19" t="str">
        <f>IF(AO39&lt;&gt;"",MAX(W$2:W38)+1,"")</f>
        <v/>
      </c>
      <c r="X39" s="19" t="str">
        <f>IF(AR39&lt;&gt;"",MAX(X$2:X38)+1,"")</f>
        <v/>
      </c>
      <c r="Y39" s="19" t="str">
        <f>IF(AU39&lt;&gt;"",MAX(Y$2:Y38)+1,"")</f>
        <v/>
      </c>
      <c r="Z39" s="19" t="str">
        <f>IF(AX39&lt;&gt;"",MAX(Z$2:Z38)+1,"")</f>
        <v/>
      </c>
      <c r="AA39" s="19" t="str">
        <f>IF(BA39&lt;&gt;"",MAX(AA$2:AA38)+1,"")</f>
        <v/>
      </c>
      <c r="AB39" s="19" t="str">
        <f>IF(BD39&lt;&gt;"",MAX(AB$2:AB38)+1,"")</f>
        <v/>
      </c>
      <c r="AC39" s="28" t="str">
        <f t="shared" si="33"/>
        <v/>
      </c>
      <c r="AD39" s="28" t="str">
        <f t="shared" si="34"/>
        <v/>
      </c>
      <c r="AE39" s="28" t="str">
        <f t="shared" si="35"/>
        <v/>
      </c>
      <c r="AF39" s="28" t="str">
        <f t="shared" si="36"/>
        <v/>
      </c>
      <c r="AG39" s="28" t="str">
        <f t="shared" si="37"/>
        <v/>
      </c>
      <c r="AH39" s="28" t="str">
        <f t="shared" si="38"/>
        <v/>
      </c>
      <c r="AI39" s="28" t="str">
        <f t="shared" si="39"/>
        <v/>
      </c>
      <c r="AJ39" s="28" t="str">
        <f t="shared" si="40"/>
        <v/>
      </c>
      <c r="AK39" s="28" t="str">
        <f t="shared" si="41"/>
        <v/>
      </c>
      <c r="AL39" s="28" t="str">
        <f t="shared" si="42"/>
        <v/>
      </c>
      <c r="AM39" s="28" t="str">
        <f t="shared" si="43"/>
        <v/>
      </c>
      <c r="AN39" s="28" t="str">
        <f t="shared" si="44"/>
        <v/>
      </c>
      <c r="AO39" s="28" t="str">
        <f t="shared" si="45"/>
        <v/>
      </c>
      <c r="AP39" s="28" t="str">
        <f t="shared" si="46"/>
        <v/>
      </c>
      <c r="AQ39" s="28" t="str">
        <f t="shared" si="47"/>
        <v/>
      </c>
      <c r="AR39" s="28" t="str">
        <f t="shared" si="17"/>
        <v/>
      </c>
      <c r="AS39" s="28" t="str">
        <f t="shared" si="18"/>
        <v/>
      </c>
      <c r="AT39" s="28" t="str">
        <f t="shared" si="19"/>
        <v/>
      </c>
      <c r="AU39" s="28" t="str">
        <f t="shared" si="20"/>
        <v/>
      </c>
      <c r="AV39" s="28" t="str">
        <f t="shared" si="21"/>
        <v/>
      </c>
      <c r="AW39" s="28" t="str">
        <f t="shared" si="22"/>
        <v/>
      </c>
      <c r="AX39" s="28" t="str">
        <f t="shared" si="23"/>
        <v/>
      </c>
      <c r="AY39" s="28" t="str">
        <f t="shared" si="24"/>
        <v/>
      </c>
      <c r="AZ39" s="28" t="str">
        <f t="shared" si="25"/>
        <v/>
      </c>
      <c r="BA39" s="28" t="str">
        <f t="shared" si="26"/>
        <v/>
      </c>
      <c r="BB39" s="28" t="str">
        <f t="shared" si="27"/>
        <v/>
      </c>
      <c r="BC39" s="28" t="str">
        <f t="shared" si="28"/>
        <v/>
      </c>
      <c r="BD39" s="28" t="str">
        <f t="shared" si="29"/>
        <v/>
      </c>
      <c r="BE39" s="28" t="str">
        <f t="shared" si="30"/>
        <v/>
      </c>
      <c r="BF39" s="28" t="str">
        <f t="shared" si="31"/>
        <v/>
      </c>
    </row>
    <row r="40" spans="1:58" ht="20.149999999999999" customHeight="1" x14ac:dyDescent="0.2">
      <c r="A40" s="19">
        <v>37</v>
      </c>
      <c r="B40" s="5">
        <f t="shared" si="32"/>
        <v>0</v>
      </c>
      <c r="C40" s="29"/>
      <c r="D40" s="5"/>
      <c r="E40" s="6"/>
      <c r="F40" s="33"/>
      <c r="G40" s="7"/>
      <c r="H40" s="4"/>
      <c r="I40" s="182"/>
      <c r="J40" s="183"/>
      <c r="K40" s="183"/>
      <c r="L40" s="183"/>
      <c r="M40" s="183"/>
      <c r="N40" s="183"/>
      <c r="O40" s="183"/>
      <c r="P40" s="183"/>
      <c r="Q40" s="183"/>
      <c r="R40" s="184"/>
      <c r="S40" s="19" t="str">
        <f>IF(AD40&lt;&gt;"",MAX(S$2:S39)+1,"")</f>
        <v/>
      </c>
      <c r="T40" s="19" t="str">
        <f>IF(AF40&lt;&gt;"",MAX(T$2:T39)+1,"")</f>
        <v/>
      </c>
      <c r="U40" s="19" t="str">
        <f>IF(AI40&lt;&gt;"",MAX(U$2:U39)+1,"")</f>
        <v/>
      </c>
      <c r="V40" s="19" t="str">
        <f>IF(AL40&lt;&gt;"",MAX(V$2:V39)+1,"")</f>
        <v/>
      </c>
      <c r="W40" s="19" t="str">
        <f>IF(AO40&lt;&gt;"",MAX(W$2:W39)+1,"")</f>
        <v/>
      </c>
      <c r="X40" s="19" t="str">
        <f>IF(AR40&lt;&gt;"",MAX(X$2:X39)+1,"")</f>
        <v/>
      </c>
      <c r="Y40" s="19" t="str">
        <f>IF(AU40&lt;&gt;"",MAX(Y$2:Y39)+1,"")</f>
        <v/>
      </c>
      <c r="Z40" s="19" t="str">
        <f>IF(AX40&lt;&gt;"",MAX(Z$2:Z39)+1,"")</f>
        <v/>
      </c>
      <c r="AA40" s="19" t="str">
        <f>IF(BA40&lt;&gt;"",MAX(AA$2:AA39)+1,"")</f>
        <v/>
      </c>
      <c r="AB40" s="19" t="str">
        <f>IF(BD40&lt;&gt;"",MAX(AB$2:AB39)+1,"")</f>
        <v/>
      </c>
      <c r="AC40" s="28" t="str">
        <f t="shared" si="33"/>
        <v/>
      </c>
      <c r="AD40" s="28" t="str">
        <f t="shared" si="34"/>
        <v/>
      </c>
      <c r="AE40" s="28" t="str">
        <f t="shared" si="35"/>
        <v/>
      </c>
      <c r="AF40" s="28" t="str">
        <f t="shared" si="36"/>
        <v/>
      </c>
      <c r="AG40" s="28" t="str">
        <f t="shared" si="37"/>
        <v/>
      </c>
      <c r="AH40" s="28" t="str">
        <f t="shared" si="38"/>
        <v/>
      </c>
      <c r="AI40" s="28" t="str">
        <f t="shared" si="39"/>
        <v/>
      </c>
      <c r="AJ40" s="28" t="str">
        <f t="shared" si="40"/>
        <v/>
      </c>
      <c r="AK40" s="28" t="str">
        <f t="shared" si="41"/>
        <v/>
      </c>
      <c r="AL40" s="28" t="str">
        <f t="shared" si="42"/>
        <v/>
      </c>
      <c r="AM40" s="28" t="str">
        <f t="shared" si="43"/>
        <v/>
      </c>
      <c r="AN40" s="28" t="str">
        <f t="shared" si="44"/>
        <v/>
      </c>
      <c r="AO40" s="28" t="str">
        <f t="shared" si="45"/>
        <v/>
      </c>
      <c r="AP40" s="28" t="str">
        <f t="shared" si="46"/>
        <v/>
      </c>
      <c r="AQ40" s="28" t="str">
        <f t="shared" si="47"/>
        <v/>
      </c>
      <c r="AR40" s="28" t="str">
        <f t="shared" si="17"/>
        <v/>
      </c>
      <c r="AS40" s="28" t="str">
        <f t="shared" si="18"/>
        <v/>
      </c>
      <c r="AT40" s="28" t="str">
        <f t="shared" si="19"/>
        <v/>
      </c>
      <c r="AU40" s="28" t="str">
        <f t="shared" si="20"/>
        <v/>
      </c>
      <c r="AV40" s="28" t="str">
        <f t="shared" si="21"/>
        <v/>
      </c>
      <c r="AW40" s="28" t="str">
        <f t="shared" si="22"/>
        <v/>
      </c>
      <c r="AX40" s="28" t="str">
        <f t="shared" si="23"/>
        <v/>
      </c>
      <c r="AY40" s="28" t="str">
        <f t="shared" si="24"/>
        <v/>
      </c>
      <c r="AZ40" s="28" t="str">
        <f t="shared" si="25"/>
        <v/>
      </c>
      <c r="BA40" s="28" t="str">
        <f t="shared" si="26"/>
        <v/>
      </c>
      <c r="BB40" s="28" t="str">
        <f t="shared" si="27"/>
        <v/>
      </c>
      <c r="BC40" s="28" t="str">
        <f t="shared" si="28"/>
        <v/>
      </c>
      <c r="BD40" s="28" t="str">
        <f t="shared" si="29"/>
        <v/>
      </c>
      <c r="BE40" s="28" t="str">
        <f t="shared" si="30"/>
        <v/>
      </c>
      <c r="BF40" s="28" t="str">
        <f t="shared" si="31"/>
        <v/>
      </c>
    </row>
    <row r="41" spans="1:58" ht="20.149999999999999" customHeight="1" x14ac:dyDescent="0.2">
      <c r="A41" s="19">
        <v>38</v>
      </c>
      <c r="B41" s="5">
        <f t="shared" si="32"/>
        <v>0</v>
      </c>
      <c r="C41" s="29"/>
      <c r="D41" s="5"/>
      <c r="E41" s="6"/>
      <c r="F41" s="34"/>
      <c r="G41" s="7"/>
      <c r="H41" s="4"/>
      <c r="I41" s="182"/>
      <c r="J41" s="183"/>
      <c r="K41" s="183"/>
      <c r="L41" s="183"/>
      <c r="M41" s="183"/>
      <c r="N41" s="183"/>
      <c r="O41" s="183"/>
      <c r="P41" s="183"/>
      <c r="Q41" s="183"/>
      <c r="R41" s="184"/>
      <c r="S41" s="19" t="str">
        <f>IF(AD41&lt;&gt;"",MAX(S$2:S40)+1,"")</f>
        <v/>
      </c>
      <c r="T41" s="19" t="str">
        <f>IF(AF41&lt;&gt;"",MAX(T$2:T40)+1,"")</f>
        <v/>
      </c>
      <c r="U41" s="19" t="str">
        <f>IF(AI41&lt;&gt;"",MAX(U$2:U40)+1,"")</f>
        <v/>
      </c>
      <c r="V41" s="19" t="str">
        <f>IF(AL41&lt;&gt;"",MAX(V$2:V40)+1,"")</f>
        <v/>
      </c>
      <c r="W41" s="19" t="str">
        <f>IF(AO41&lt;&gt;"",MAX(W$2:W40)+1,"")</f>
        <v/>
      </c>
      <c r="X41" s="19" t="str">
        <f>IF(AR41&lt;&gt;"",MAX(X$2:X40)+1,"")</f>
        <v/>
      </c>
      <c r="Y41" s="19" t="str">
        <f>IF(AU41&lt;&gt;"",MAX(Y$2:Y40)+1,"")</f>
        <v/>
      </c>
      <c r="Z41" s="19" t="str">
        <f>IF(AX41&lt;&gt;"",MAX(Z$2:Z40)+1,"")</f>
        <v/>
      </c>
      <c r="AA41" s="19" t="str">
        <f>IF(BA41&lt;&gt;"",MAX(AA$2:AA40)+1,"")</f>
        <v/>
      </c>
      <c r="AB41" s="19" t="str">
        <f>IF(BD41&lt;&gt;"",MAX(AB$2:AB40)+1,"")</f>
        <v/>
      </c>
      <c r="AC41" s="28" t="str">
        <f t="shared" si="33"/>
        <v/>
      </c>
      <c r="AD41" s="28" t="str">
        <f t="shared" si="34"/>
        <v/>
      </c>
      <c r="AE41" s="28" t="str">
        <f t="shared" si="35"/>
        <v/>
      </c>
      <c r="AF41" s="28" t="str">
        <f t="shared" si="36"/>
        <v/>
      </c>
      <c r="AG41" s="28" t="str">
        <f t="shared" si="37"/>
        <v/>
      </c>
      <c r="AH41" s="28" t="str">
        <f t="shared" si="38"/>
        <v/>
      </c>
      <c r="AI41" s="28" t="str">
        <f t="shared" si="39"/>
        <v/>
      </c>
      <c r="AJ41" s="28" t="str">
        <f t="shared" si="40"/>
        <v/>
      </c>
      <c r="AK41" s="28" t="str">
        <f t="shared" si="41"/>
        <v/>
      </c>
      <c r="AL41" s="28" t="str">
        <f t="shared" si="42"/>
        <v/>
      </c>
      <c r="AM41" s="28" t="str">
        <f t="shared" si="43"/>
        <v/>
      </c>
      <c r="AN41" s="28" t="str">
        <f t="shared" si="44"/>
        <v/>
      </c>
      <c r="AO41" s="28" t="str">
        <f t="shared" si="45"/>
        <v/>
      </c>
      <c r="AP41" s="28" t="str">
        <f t="shared" si="46"/>
        <v/>
      </c>
      <c r="AQ41" s="28" t="str">
        <f t="shared" si="47"/>
        <v/>
      </c>
      <c r="AR41" s="28" t="str">
        <f t="shared" si="17"/>
        <v/>
      </c>
      <c r="AS41" s="28" t="str">
        <f t="shared" si="18"/>
        <v/>
      </c>
      <c r="AT41" s="28" t="str">
        <f t="shared" si="19"/>
        <v/>
      </c>
      <c r="AU41" s="28" t="str">
        <f t="shared" si="20"/>
        <v/>
      </c>
      <c r="AV41" s="28" t="str">
        <f t="shared" si="21"/>
        <v/>
      </c>
      <c r="AW41" s="28" t="str">
        <f t="shared" si="22"/>
        <v/>
      </c>
      <c r="AX41" s="28" t="str">
        <f t="shared" si="23"/>
        <v/>
      </c>
      <c r="AY41" s="28" t="str">
        <f t="shared" si="24"/>
        <v/>
      </c>
      <c r="AZ41" s="28" t="str">
        <f t="shared" si="25"/>
        <v/>
      </c>
      <c r="BA41" s="28" t="str">
        <f t="shared" si="26"/>
        <v/>
      </c>
      <c r="BB41" s="28" t="str">
        <f t="shared" si="27"/>
        <v/>
      </c>
      <c r="BC41" s="28" t="str">
        <f t="shared" si="28"/>
        <v/>
      </c>
      <c r="BD41" s="28" t="str">
        <f t="shared" si="29"/>
        <v/>
      </c>
      <c r="BE41" s="28" t="str">
        <f t="shared" si="30"/>
        <v/>
      </c>
      <c r="BF41" s="28" t="str">
        <f t="shared" si="31"/>
        <v/>
      </c>
    </row>
    <row r="42" spans="1:58" ht="20.149999999999999" customHeight="1" x14ac:dyDescent="0.2">
      <c r="A42" s="19">
        <v>39</v>
      </c>
      <c r="B42" s="5">
        <f t="shared" si="32"/>
        <v>0</v>
      </c>
      <c r="C42" s="29"/>
      <c r="D42" s="5"/>
      <c r="E42" s="6"/>
      <c r="F42" s="33"/>
      <c r="G42" s="7"/>
      <c r="H42" s="4"/>
      <c r="I42" s="182"/>
      <c r="J42" s="183"/>
      <c r="K42" s="183"/>
      <c r="L42" s="183"/>
      <c r="M42" s="183"/>
      <c r="N42" s="183"/>
      <c r="O42" s="183"/>
      <c r="P42" s="183"/>
      <c r="Q42" s="183"/>
      <c r="R42" s="184"/>
      <c r="S42" s="19" t="str">
        <f>IF(AD42&lt;&gt;"",MAX(S$2:S41)+1,"")</f>
        <v/>
      </c>
      <c r="T42" s="19" t="str">
        <f>IF(AF42&lt;&gt;"",MAX(T$2:T41)+1,"")</f>
        <v/>
      </c>
      <c r="U42" s="19" t="str">
        <f>IF(AI42&lt;&gt;"",MAX(U$2:U41)+1,"")</f>
        <v/>
      </c>
      <c r="V42" s="19" t="str">
        <f>IF(AL42&lt;&gt;"",MAX(V$2:V41)+1,"")</f>
        <v/>
      </c>
      <c r="W42" s="19" t="str">
        <f>IF(AO42&lt;&gt;"",MAX(W$2:W41)+1,"")</f>
        <v/>
      </c>
      <c r="X42" s="19" t="str">
        <f>IF(AR42&lt;&gt;"",MAX(X$2:X41)+1,"")</f>
        <v/>
      </c>
      <c r="Y42" s="19" t="str">
        <f>IF(AU42&lt;&gt;"",MAX(Y$2:Y41)+1,"")</f>
        <v/>
      </c>
      <c r="Z42" s="19" t="str">
        <f>IF(AX42&lt;&gt;"",MAX(Z$2:Z41)+1,"")</f>
        <v/>
      </c>
      <c r="AA42" s="19" t="str">
        <f>IF(BA42&lt;&gt;"",MAX(AA$2:AA41)+1,"")</f>
        <v/>
      </c>
      <c r="AB42" s="19" t="str">
        <f>IF(BD42&lt;&gt;"",MAX(AB$2:AB41)+1,"")</f>
        <v/>
      </c>
      <c r="AC42" s="28" t="str">
        <f t="shared" si="33"/>
        <v/>
      </c>
      <c r="AD42" s="28" t="str">
        <f t="shared" si="34"/>
        <v/>
      </c>
      <c r="AE42" s="28" t="str">
        <f t="shared" si="35"/>
        <v/>
      </c>
      <c r="AF42" s="28" t="str">
        <f t="shared" si="36"/>
        <v/>
      </c>
      <c r="AG42" s="28" t="str">
        <f t="shared" si="37"/>
        <v/>
      </c>
      <c r="AH42" s="28" t="str">
        <f t="shared" si="38"/>
        <v/>
      </c>
      <c r="AI42" s="28" t="str">
        <f t="shared" si="39"/>
        <v/>
      </c>
      <c r="AJ42" s="28" t="str">
        <f t="shared" si="40"/>
        <v/>
      </c>
      <c r="AK42" s="28" t="str">
        <f t="shared" si="41"/>
        <v/>
      </c>
      <c r="AL42" s="28" t="str">
        <f t="shared" si="42"/>
        <v/>
      </c>
      <c r="AM42" s="28" t="str">
        <f t="shared" si="43"/>
        <v/>
      </c>
      <c r="AN42" s="28" t="str">
        <f t="shared" si="44"/>
        <v/>
      </c>
      <c r="AO42" s="28" t="str">
        <f t="shared" si="45"/>
        <v/>
      </c>
      <c r="AP42" s="28" t="str">
        <f t="shared" si="46"/>
        <v/>
      </c>
      <c r="AQ42" s="28" t="str">
        <f t="shared" si="47"/>
        <v/>
      </c>
      <c r="AR42" s="28" t="str">
        <f t="shared" si="17"/>
        <v/>
      </c>
      <c r="AS42" s="28" t="str">
        <f t="shared" si="18"/>
        <v/>
      </c>
      <c r="AT42" s="28" t="str">
        <f t="shared" si="19"/>
        <v/>
      </c>
      <c r="AU42" s="28" t="str">
        <f t="shared" si="20"/>
        <v/>
      </c>
      <c r="AV42" s="28" t="str">
        <f t="shared" si="21"/>
        <v/>
      </c>
      <c r="AW42" s="28" t="str">
        <f t="shared" si="22"/>
        <v/>
      </c>
      <c r="AX42" s="28" t="str">
        <f t="shared" si="23"/>
        <v/>
      </c>
      <c r="AY42" s="28" t="str">
        <f t="shared" si="24"/>
        <v/>
      </c>
      <c r="AZ42" s="28" t="str">
        <f t="shared" si="25"/>
        <v/>
      </c>
      <c r="BA42" s="28" t="str">
        <f t="shared" si="26"/>
        <v/>
      </c>
      <c r="BB42" s="28" t="str">
        <f t="shared" si="27"/>
        <v/>
      </c>
      <c r="BC42" s="28" t="str">
        <f t="shared" si="28"/>
        <v/>
      </c>
      <c r="BD42" s="28" t="str">
        <f t="shared" si="29"/>
        <v/>
      </c>
      <c r="BE42" s="28" t="str">
        <f t="shared" si="30"/>
        <v/>
      </c>
      <c r="BF42" s="28" t="str">
        <f t="shared" si="31"/>
        <v/>
      </c>
    </row>
    <row r="43" spans="1:58" ht="20.149999999999999" customHeight="1" x14ac:dyDescent="0.2">
      <c r="A43" s="19">
        <v>40</v>
      </c>
      <c r="B43" s="5">
        <f t="shared" si="32"/>
        <v>0</v>
      </c>
      <c r="C43" s="29"/>
      <c r="D43" s="5"/>
      <c r="E43" s="6"/>
      <c r="F43" s="34"/>
      <c r="G43" s="7"/>
      <c r="H43" s="4"/>
      <c r="I43" s="182"/>
      <c r="J43" s="183"/>
      <c r="K43" s="183"/>
      <c r="L43" s="183"/>
      <c r="M43" s="183"/>
      <c r="N43" s="183"/>
      <c r="O43" s="183"/>
      <c r="P43" s="183"/>
      <c r="Q43" s="183"/>
      <c r="R43" s="184"/>
      <c r="S43" s="19" t="str">
        <f>IF(AD43&lt;&gt;"",MAX(S$2:S42)+1,"")</f>
        <v/>
      </c>
      <c r="T43" s="19" t="str">
        <f>IF(AF43&lt;&gt;"",MAX(T$2:T42)+1,"")</f>
        <v/>
      </c>
      <c r="U43" s="19" t="str">
        <f>IF(AI43&lt;&gt;"",MAX(U$2:U42)+1,"")</f>
        <v/>
      </c>
      <c r="V43" s="19" t="str">
        <f>IF(AL43&lt;&gt;"",MAX(V$2:V42)+1,"")</f>
        <v/>
      </c>
      <c r="W43" s="19" t="str">
        <f>IF(AO43&lt;&gt;"",MAX(W$2:W42)+1,"")</f>
        <v/>
      </c>
      <c r="X43" s="19" t="str">
        <f>IF(AR43&lt;&gt;"",MAX(X$2:X42)+1,"")</f>
        <v/>
      </c>
      <c r="Y43" s="19" t="str">
        <f>IF(AU43&lt;&gt;"",MAX(Y$2:Y42)+1,"")</f>
        <v/>
      </c>
      <c r="Z43" s="19" t="str">
        <f>IF(AX43&lt;&gt;"",MAX(Z$2:Z42)+1,"")</f>
        <v/>
      </c>
      <c r="AA43" s="19" t="str">
        <f>IF(BA43&lt;&gt;"",MAX(AA$2:AA42)+1,"")</f>
        <v/>
      </c>
      <c r="AB43" s="19" t="str">
        <f>IF(BD43&lt;&gt;"",MAX(AB$2:AB42)+1,"")</f>
        <v/>
      </c>
      <c r="AC43" s="28" t="str">
        <f t="shared" si="33"/>
        <v/>
      </c>
      <c r="AD43" s="28" t="str">
        <f t="shared" si="34"/>
        <v/>
      </c>
      <c r="AE43" s="28" t="str">
        <f t="shared" si="35"/>
        <v/>
      </c>
      <c r="AF43" s="28" t="str">
        <f t="shared" si="36"/>
        <v/>
      </c>
      <c r="AG43" s="28" t="str">
        <f t="shared" si="37"/>
        <v/>
      </c>
      <c r="AH43" s="28" t="str">
        <f t="shared" si="38"/>
        <v/>
      </c>
      <c r="AI43" s="28" t="str">
        <f t="shared" si="39"/>
        <v/>
      </c>
      <c r="AJ43" s="28" t="str">
        <f t="shared" si="40"/>
        <v/>
      </c>
      <c r="AK43" s="28" t="str">
        <f t="shared" si="41"/>
        <v/>
      </c>
      <c r="AL43" s="28" t="str">
        <f t="shared" si="42"/>
        <v/>
      </c>
      <c r="AM43" s="28" t="str">
        <f t="shared" si="43"/>
        <v/>
      </c>
      <c r="AN43" s="28" t="str">
        <f t="shared" si="44"/>
        <v/>
      </c>
      <c r="AO43" s="28" t="str">
        <f t="shared" si="45"/>
        <v/>
      </c>
      <c r="AP43" s="28" t="str">
        <f t="shared" si="46"/>
        <v/>
      </c>
      <c r="AQ43" s="28" t="str">
        <f t="shared" si="47"/>
        <v/>
      </c>
      <c r="AR43" s="28" t="str">
        <f t="shared" si="17"/>
        <v/>
      </c>
      <c r="AS43" s="28" t="str">
        <f t="shared" si="18"/>
        <v/>
      </c>
      <c r="AT43" s="28" t="str">
        <f t="shared" si="19"/>
        <v/>
      </c>
      <c r="AU43" s="28" t="str">
        <f t="shared" si="20"/>
        <v/>
      </c>
      <c r="AV43" s="28" t="str">
        <f t="shared" si="21"/>
        <v/>
      </c>
      <c r="AW43" s="28" t="str">
        <f t="shared" si="22"/>
        <v/>
      </c>
      <c r="AX43" s="28" t="str">
        <f t="shared" si="23"/>
        <v/>
      </c>
      <c r="AY43" s="28" t="str">
        <f t="shared" si="24"/>
        <v/>
      </c>
      <c r="AZ43" s="28" t="str">
        <f t="shared" si="25"/>
        <v/>
      </c>
      <c r="BA43" s="28" t="str">
        <f t="shared" si="26"/>
        <v/>
      </c>
      <c r="BB43" s="28" t="str">
        <f t="shared" si="27"/>
        <v/>
      </c>
      <c r="BC43" s="28" t="str">
        <f t="shared" si="28"/>
        <v/>
      </c>
      <c r="BD43" s="28" t="str">
        <f t="shared" si="29"/>
        <v/>
      </c>
      <c r="BE43" s="28" t="str">
        <f t="shared" si="30"/>
        <v/>
      </c>
      <c r="BF43" s="28" t="str">
        <f t="shared" si="31"/>
        <v/>
      </c>
    </row>
    <row r="44" spans="1:58" ht="20.149999999999999" customHeight="1" x14ac:dyDescent="0.2">
      <c r="A44" s="19">
        <v>41</v>
      </c>
      <c r="B44" s="5">
        <f t="shared" si="32"/>
        <v>0</v>
      </c>
      <c r="C44" s="29"/>
      <c r="D44" s="5"/>
      <c r="E44" s="6"/>
      <c r="F44" s="33"/>
      <c r="G44" s="7"/>
      <c r="H44" s="4"/>
      <c r="I44" s="182"/>
      <c r="J44" s="183"/>
      <c r="K44" s="183"/>
      <c r="L44" s="183"/>
      <c r="M44" s="183"/>
      <c r="N44" s="183"/>
      <c r="O44" s="183"/>
      <c r="P44" s="183"/>
      <c r="Q44" s="183"/>
      <c r="R44" s="184"/>
      <c r="S44" s="19" t="str">
        <f>IF(AD44&lt;&gt;"",MAX(S$2:S43)+1,"")</f>
        <v/>
      </c>
      <c r="T44" s="19" t="str">
        <f>IF(AF44&lt;&gt;"",MAX(T$2:T43)+1,"")</f>
        <v/>
      </c>
      <c r="U44" s="19" t="str">
        <f>IF(AI44&lt;&gt;"",MAX(U$2:U43)+1,"")</f>
        <v/>
      </c>
      <c r="V44" s="19" t="str">
        <f>IF(AL44&lt;&gt;"",MAX(V$2:V43)+1,"")</f>
        <v/>
      </c>
      <c r="W44" s="19" t="str">
        <f>IF(AO44&lt;&gt;"",MAX(W$2:W43)+1,"")</f>
        <v/>
      </c>
      <c r="X44" s="19" t="str">
        <f>IF(AR44&lt;&gt;"",MAX(X$2:X43)+1,"")</f>
        <v/>
      </c>
      <c r="Y44" s="19" t="str">
        <f>IF(AU44&lt;&gt;"",MAX(Y$2:Y43)+1,"")</f>
        <v/>
      </c>
      <c r="Z44" s="19" t="str">
        <f>IF(AX44&lt;&gt;"",MAX(Z$2:Z43)+1,"")</f>
        <v/>
      </c>
      <c r="AA44" s="19" t="str">
        <f>IF(BA44&lt;&gt;"",MAX(AA$2:AA43)+1,"")</f>
        <v/>
      </c>
      <c r="AB44" s="19" t="str">
        <f>IF(BD44&lt;&gt;"",MAX(AB$2:AB43)+1,"")</f>
        <v/>
      </c>
      <c r="AC44" s="28" t="str">
        <f t="shared" si="33"/>
        <v/>
      </c>
      <c r="AD44" s="28" t="str">
        <f t="shared" si="34"/>
        <v/>
      </c>
      <c r="AE44" s="28" t="str">
        <f t="shared" si="35"/>
        <v/>
      </c>
      <c r="AF44" s="28" t="str">
        <f t="shared" si="36"/>
        <v/>
      </c>
      <c r="AG44" s="28" t="str">
        <f t="shared" si="37"/>
        <v/>
      </c>
      <c r="AH44" s="28" t="str">
        <f t="shared" si="38"/>
        <v/>
      </c>
      <c r="AI44" s="28" t="str">
        <f t="shared" si="39"/>
        <v/>
      </c>
      <c r="AJ44" s="28" t="str">
        <f t="shared" si="40"/>
        <v/>
      </c>
      <c r="AK44" s="28" t="str">
        <f t="shared" si="41"/>
        <v/>
      </c>
      <c r="AL44" s="28" t="str">
        <f t="shared" si="42"/>
        <v/>
      </c>
      <c r="AM44" s="28" t="str">
        <f t="shared" si="43"/>
        <v/>
      </c>
      <c r="AN44" s="28" t="str">
        <f t="shared" si="44"/>
        <v/>
      </c>
      <c r="AO44" s="28" t="str">
        <f t="shared" si="45"/>
        <v/>
      </c>
      <c r="AP44" s="28" t="str">
        <f t="shared" si="46"/>
        <v/>
      </c>
      <c r="AQ44" s="28" t="str">
        <f t="shared" si="47"/>
        <v/>
      </c>
      <c r="AR44" s="28" t="str">
        <f t="shared" si="17"/>
        <v/>
      </c>
      <c r="AS44" s="28" t="str">
        <f t="shared" si="18"/>
        <v/>
      </c>
      <c r="AT44" s="28" t="str">
        <f t="shared" si="19"/>
        <v/>
      </c>
      <c r="AU44" s="28" t="str">
        <f t="shared" si="20"/>
        <v/>
      </c>
      <c r="AV44" s="28" t="str">
        <f t="shared" si="21"/>
        <v/>
      </c>
      <c r="AW44" s="28" t="str">
        <f t="shared" si="22"/>
        <v/>
      </c>
      <c r="AX44" s="28" t="str">
        <f t="shared" si="23"/>
        <v/>
      </c>
      <c r="AY44" s="28" t="str">
        <f t="shared" si="24"/>
        <v/>
      </c>
      <c r="AZ44" s="28" t="str">
        <f t="shared" si="25"/>
        <v/>
      </c>
      <c r="BA44" s="28" t="str">
        <f t="shared" si="26"/>
        <v/>
      </c>
      <c r="BB44" s="28" t="str">
        <f t="shared" si="27"/>
        <v/>
      </c>
      <c r="BC44" s="28" t="str">
        <f t="shared" si="28"/>
        <v/>
      </c>
      <c r="BD44" s="28" t="str">
        <f t="shared" si="29"/>
        <v/>
      </c>
      <c r="BE44" s="28" t="str">
        <f t="shared" si="30"/>
        <v/>
      </c>
      <c r="BF44" s="28" t="str">
        <f t="shared" si="31"/>
        <v/>
      </c>
    </row>
    <row r="45" spans="1:58" ht="20.149999999999999" customHeight="1" x14ac:dyDescent="0.2">
      <c r="A45" s="19">
        <v>42</v>
      </c>
      <c r="B45" s="5">
        <f t="shared" si="32"/>
        <v>0</v>
      </c>
      <c r="C45" s="29"/>
      <c r="D45" s="5"/>
      <c r="E45" s="6"/>
      <c r="F45" s="34"/>
      <c r="G45" s="7"/>
      <c r="H45" s="4"/>
      <c r="I45" s="182"/>
      <c r="J45" s="183"/>
      <c r="K45" s="183"/>
      <c r="L45" s="183"/>
      <c r="M45" s="183"/>
      <c r="N45" s="183"/>
      <c r="O45" s="183"/>
      <c r="P45" s="183"/>
      <c r="Q45" s="183"/>
      <c r="R45" s="184"/>
      <c r="S45" s="19" t="str">
        <f>IF(AD45&lt;&gt;"",MAX(S$2:S44)+1,"")</f>
        <v/>
      </c>
      <c r="T45" s="19" t="str">
        <f>IF(AF45&lt;&gt;"",MAX(T$2:T44)+1,"")</f>
        <v/>
      </c>
      <c r="U45" s="19" t="str">
        <f>IF(AI45&lt;&gt;"",MAX(U$2:U44)+1,"")</f>
        <v/>
      </c>
      <c r="V45" s="19" t="str">
        <f>IF(AL45&lt;&gt;"",MAX(V$2:V44)+1,"")</f>
        <v/>
      </c>
      <c r="W45" s="19" t="str">
        <f>IF(AO45&lt;&gt;"",MAX(W$2:W44)+1,"")</f>
        <v/>
      </c>
      <c r="X45" s="19" t="str">
        <f>IF(AR45&lt;&gt;"",MAX(X$2:X44)+1,"")</f>
        <v/>
      </c>
      <c r="Y45" s="19" t="str">
        <f>IF(AU45&lt;&gt;"",MAX(Y$2:Y44)+1,"")</f>
        <v/>
      </c>
      <c r="Z45" s="19" t="str">
        <f>IF(AX45&lt;&gt;"",MAX(Z$2:Z44)+1,"")</f>
        <v/>
      </c>
      <c r="AA45" s="19" t="str">
        <f>IF(BA45&lt;&gt;"",MAX(AA$2:AA44)+1,"")</f>
        <v/>
      </c>
      <c r="AB45" s="19" t="str">
        <f>IF(BD45&lt;&gt;"",MAX(AB$2:AB44)+1,"")</f>
        <v/>
      </c>
      <c r="AC45" s="28" t="str">
        <f t="shared" si="33"/>
        <v/>
      </c>
      <c r="AD45" s="28" t="str">
        <f t="shared" si="34"/>
        <v/>
      </c>
      <c r="AE45" s="28" t="str">
        <f t="shared" si="35"/>
        <v/>
      </c>
      <c r="AF45" s="28" t="str">
        <f t="shared" si="36"/>
        <v/>
      </c>
      <c r="AG45" s="28" t="str">
        <f t="shared" si="37"/>
        <v/>
      </c>
      <c r="AH45" s="28" t="str">
        <f t="shared" si="38"/>
        <v/>
      </c>
      <c r="AI45" s="28" t="str">
        <f t="shared" si="39"/>
        <v/>
      </c>
      <c r="AJ45" s="28" t="str">
        <f t="shared" si="40"/>
        <v/>
      </c>
      <c r="AK45" s="28" t="str">
        <f t="shared" si="41"/>
        <v/>
      </c>
      <c r="AL45" s="28" t="str">
        <f t="shared" si="42"/>
        <v/>
      </c>
      <c r="AM45" s="28" t="str">
        <f t="shared" si="43"/>
        <v/>
      </c>
      <c r="AN45" s="28" t="str">
        <f t="shared" si="44"/>
        <v/>
      </c>
      <c r="AO45" s="28" t="str">
        <f t="shared" si="45"/>
        <v/>
      </c>
      <c r="AP45" s="28" t="str">
        <f t="shared" si="46"/>
        <v/>
      </c>
      <c r="AQ45" s="28" t="str">
        <f t="shared" si="47"/>
        <v/>
      </c>
      <c r="AR45" s="28" t="str">
        <f t="shared" si="17"/>
        <v/>
      </c>
      <c r="AS45" s="28" t="str">
        <f t="shared" si="18"/>
        <v/>
      </c>
      <c r="AT45" s="28" t="str">
        <f t="shared" si="19"/>
        <v/>
      </c>
      <c r="AU45" s="28" t="str">
        <f t="shared" si="20"/>
        <v/>
      </c>
      <c r="AV45" s="28" t="str">
        <f t="shared" si="21"/>
        <v/>
      </c>
      <c r="AW45" s="28" t="str">
        <f t="shared" si="22"/>
        <v/>
      </c>
      <c r="AX45" s="28" t="str">
        <f t="shared" si="23"/>
        <v/>
      </c>
      <c r="AY45" s="28" t="str">
        <f t="shared" si="24"/>
        <v/>
      </c>
      <c r="AZ45" s="28" t="str">
        <f t="shared" si="25"/>
        <v/>
      </c>
      <c r="BA45" s="28" t="str">
        <f t="shared" si="26"/>
        <v/>
      </c>
      <c r="BB45" s="28" t="str">
        <f t="shared" si="27"/>
        <v/>
      </c>
      <c r="BC45" s="28" t="str">
        <f t="shared" si="28"/>
        <v/>
      </c>
      <c r="BD45" s="28" t="str">
        <f t="shared" si="29"/>
        <v/>
      </c>
      <c r="BE45" s="28" t="str">
        <f t="shared" si="30"/>
        <v/>
      </c>
      <c r="BF45" s="28" t="str">
        <f t="shared" si="31"/>
        <v/>
      </c>
    </row>
    <row r="46" spans="1:58" ht="20.149999999999999" customHeight="1" x14ac:dyDescent="0.2">
      <c r="A46" s="19">
        <v>43</v>
      </c>
      <c r="B46" s="5">
        <f t="shared" si="32"/>
        <v>0</v>
      </c>
      <c r="C46" s="29"/>
      <c r="D46" s="5"/>
      <c r="E46" s="6"/>
      <c r="F46" s="33"/>
      <c r="G46" s="7"/>
      <c r="H46" s="4"/>
      <c r="I46" s="182"/>
      <c r="J46" s="183"/>
      <c r="K46" s="183"/>
      <c r="L46" s="183"/>
      <c r="M46" s="183"/>
      <c r="N46" s="183"/>
      <c r="O46" s="183"/>
      <c r="P46" s="183"/>
      <c r="Q46" s="183"/>
      <c r="R46" s="184"/>
      <c r="S46" s="19" t="str">
        <f>IF(AD46&lt;&gt;"",MAX(S$2:S45)+1,"")</f>
        <v/>
      </c>
      <c r="T46" s="19" t="str">
        <f>IF(AF46&lt;&gt;"",MAX(T$2:T45)+1,"")</f>
        <v/>
      </c>
      <c r="U46" s="19" t="str">
        <f>IF(AI46&lt;&gt;"",MAX(U$2:U45)+1,"")</f>
        <v/>
      </c>
      <c r="V46" s="19" t="str">
        <f>IF(AL46&lt;&gt;"",MAX(V$2:V45)+1,"")</f>
        <v/>
      </c>
      <c r="W46" s="19" t="str">
        <f>IF(AO46&lt;&gt;"",MAX(W$2:W45)+1,"")</f>
        <v/>
      </c>
      <c r="X46" s="19" t="str">
        <f>IF(AR46&lt;&gt;"",MAX(X$2:X45)+1,"")</f>
        <v/>
      </c>
      <c r="Y46" s="19" t="str">
        <f>IF(AU46&lt;&gt;"",MAX(Y$2:Y45)+1,"")</f>
        <v/>
      </c>
      <c r="Z46" s="19" t="str">
        <f>IF(AX46&lt;&gt;"",MAX(Z$2:Z45)+1,"")</f>
        <v/>
      </c>
      <c r="AA46" s="19" t="str">
        <f>IF(BA46&lt;&gt;"",MAX(AA$2:AA45)+1,"")</f>
        <v/>
      </c>
      <c r="AB46" s="19" t="str">
        <f>IF(BD46&lt;&gt;"",MAX(AB$2:AB45)+1,"")</f>
        <v/>
      </c>
      <c r="AC46" s="28" t="str">
        <f t="shared" si="33"/>
        <v/>
      </c>
      <c r="AD46" s="28" t="str">
        <f t="shared" si="34"/>
        <v/>
      </c>
      <c r="AE46" s="28" t="str">
        <f t="shared" si="35"/>
        <v/>
      </c>
      <c r="AF46" s="28" t="str">
        <f t="shared" si="36"/>
        <v/>
      </c>
      <c r="AG46" s="28" t="str">
        <f t="shared" si="37"/>
        <v/>
      </c>
      <c r="AH46" s="28" t="str">
        <f t="shared" si="38"/>
        <v/>
      </c>
      <c r="AI46" s="28" t="str">
        <f t="shared" si="39"/>
        <v/>
      </c>
      <c r="AJ46" s="28" t="str">
        <f t="shared" si="40"/>
        <v/>
      </c>
      <c r="AK46" s="28" t="str">
        <f t="shared" si="41"/>
        <v/>
      </c>
      <c r="AL46" s="28" t="str">
        <f t="shared" si="42"/>
        <v/>
      </c>
      <c r="AM46" s="28" t="str">
        <f t="shared" si="43"/>
        <v/>
      </c>
      <c r="AN46" s="28" t="str">
        <f t="shared" si="44"/>
        <v/>
      </c>
      <c r="AO46" s="28" t="str">
        <f t="shared" si="45"/>
        <v/>
      </c>
      <c r="AP46" s="28" t="str">
        <f t="shared" si="46"/>
        <v/>
      </c>
      <c r="AQ46" s="28" t="str">
        <f t="shared" si="47"/>
        <v/>
      </c>
      <c r="AR46" s="28" t="str">
        <f t="shared" si="17"/>
        <v/>
      </c>
      <c r="AS46" s="28" t="str">
        <f t="shared" si="18"/>
        <v/>
      </c>
      <c r="AT46" s="28" t="str">
        <f t="shared" si="19"/>
        <v/>
      </c>
      <c r="AU46" s="28" t="str">
        <f t="shared" si="20"/>
        <v/>
      </c>
      <c r="AV46" s="28" t="str">
        <f t="shared" si="21"/>
        <v/>
      </c>
      <c r="AW46" s="28" t="str">
        <f t="shared" si="22"/>
        <v/>
      </c>
      <c r="AX46" s="28" t="str">
        <f t="shared" si="23"/>
        <v/>
      </c>
      <c r="AY46" s="28" t="str">
        <f t="shared" si="24"/>
        <v/>
      </c>
      <c r="AZ46" s="28" t="str">
        <f t="shared" si="25"/>
        <v/>
      </c>
      <c r="BA46" s="28" t="str">
        <f t="shared" si="26"/>
        <v/>
      </c>
      <c r="BB46" s="28" t="str">
        <f t="shared" si="27"/>
        <v/>
      </c>
      <c r="BC46" s="28" t="str">
        <f t="shared" si="28"/>
        <v/>
      </c>
      <c r="BD46" s="28" t="str">
        <f t="shared" si="29"/>
        <v/>
      </c>
      <c r="BE46" s="28" t="str">
        <f t="shared" si="30"/>
        <v/>
      </c>
      <c r="BF46" s="28" t="str">
        <f t="shared" si="31"/>
        <v/>
      </c>
    </row>
    <row r="47" spans="1:58" ht="20.149999999999999" customHeight="1" x14ac:dyDescent="0.2">
      <c r="A47" s="19">
        <v>44</v>
      </c>
      <c r="B47" s="5">
        <f t="shared" si="32"/>
        <v>0</v>
      </c>
      <c r="C47" s="29"/>
      <c r="D47" s="5"/>
      <c r="E47" s="6"/>
      <c r="F47" s="34"/>
      <c r="G47" s="7"/>
      <c r="H47" s="4"/>
      <c r="I47" s="182"/>
      <c r="J47" s="183"/>
      <c r="K47" s="183"/>
      <c r="L47" s="183"/>
      <c r="M47" s="183"/>
      <c r="N47" s="183"/>
      <c r="O47" s="183"/>
      <c r="P47" s="183"/>
      <c r="Q47" s="183"/>
      <c r="R47" s="184"/>
      <c r="S47" s="19" t="str">
        <f>IF(AD47&lt;&gt;"",MAX(S$2:S46)+1,"")</f>
        <v/>
      </c>
      <c r="T47" s="19" t="str">
        <f>IF(AF47&lt;&gt;"",MAX(T$2:T46)+1,"")</f>
        <v/>
      </c>
      <c r="U47" s="19" t="str">
        <f>IF(AI47&lt;&gt;"",MAX(U$2:U46)+1,"")</f>
        <v/>
      </c>
      <c r="V47" s="19" t="str">
        <f>IF(AL47&lt;&gt;"",MAX(V$2:V46)+1,"")</f>
        <v/>
      </c>
      <c r="W47" s="19" t="str">
        <f>IF(AO47&lt;&gt;"",MAX(W$2:W46)+1,"")</f>
        <v/>
      </c>
      <c r="X47" s="19" t="str">
        <f>IF(AR47&lt;&gt;"",MAX(X$2:X46)+1,"")</f>
        <v/>
      </c>
      <c r="Y47" s="19" t="str">
        <f>IF(AU47&lt;&gt;"",MAX(Y$2:Y46)+1,"")</f>
        <v/>
      </c>
      <c r="Z47" s="19" t="str">
        <f>IF(AX47&lt;&gt;"",MAX(Z$2:Z46)+1,"")</f>
        <v/>
      </c>
      <c r="AA47" s="19" t="str">
        <f>IF(BA47&lt;&gt;"",MAX(AA$2:AA46)+1,"")</f>
        <v/>
      </c>
      <c r="AB47" s="19" t="str">
        <f>IF(BD47&lt;&gt;"",MAX(AB$2:AB46)+1,"")</f>
        <v/>
      </c>
      <c r="AC47" s="28" t="str">
        <f t="shared" si="33"/>
        <v/>
      </c>
      <c r="AD47" s="28" t="str">
        <f t="shared" si="34"/>
        <v/>
      </c>
      <c r="AE47" s="28" t="str">
        <f t="shared" si="35"/>
        <v/>
      </c>
      <c r="AF47" s="28" t="str">
        <f t="shared" si="36"/>
        <v/>
      </c>
      <c r="AG47" s="28" t="str">
        <f t="shared" si="37"/>
        <v/>
      </c>
      <c r="AH47" s="28" t="str">
        <f t="shared" si="38"/>
        <v/>
      </c>
      <c r="AI47" s="28" t="str">
        <f t="shared" si="39"/>
        <v/>
      </c>
      <c r="AJ47" s="28" t="str">
        <f t="shared" si="40"/>
        <v/>
      </c>
      <c r="AK47" s="28" t="str">
        <f t="shared" si="41"/>
        <v/>
      </c>
      <c r="AL47" s="28" t="str">
        <f t="shared" si="42"/>
        <v/>
      </c>
      <c r="AM47" s="28" t="str">
        <f t="shared" si="43"/>
        <v/>
      </c>
      <c r="AN47" s="28" t="str">
        <f t="shared" si="44"/>
        <v/>
      </c>
      <c r="AO47" s="28" t="str">
        <f t="shared" si="45"/>
        <v/>
      </c>
      <c r="AP47" s="28" t="str">
        <f t="shared" si="46"/>
        <v/>
      </c>
      <c r="AQ47" s="28" t="str">
        <f t="shared" si="47"/>
        <v/>
      </c>
      <c r="AR47" s="28" t="str">
        <f t="shared" si="17"/>
        <v/>
      </c>
      <c r="AS47" s="28" t="str">
        <f t="shared" si="18"/>
        <v/>
      </c>
      <c r="AT47" s="28" t="str">
        <f t="shared" si="19"/>
        <v/>
      </c>
      <c r="AU47" s="28" t="str">
        <f t="shared" si="20"/>
        <v/>
      </c>
      <c r="AV47" s="28" t="str">
        <f t="shared" si="21"/>
        <v/>
      </c>
      <c r="AW47" s="28" t="str">
        <f t="shared" si="22"/>
        <v/>
      </c>
      <c r="AX47" s="28" t="str">
        <f t="shared" si="23"/>
        <v/>
      </c>
      <c r="AY47" s="28" t="str">
        <f t="shared" si="24"/>
        <v/>
      </c>
      <c r="AZ47" s="28" t="str">
        <f t="shared" si="25"/>
        <v/>
      </c>
      <c r="BA47" s="28" t="str">
        <f t="shared" si="26"/>
        <v/>
      </c>
      <c r="BB47" s="28" t="str">
        <f t="shared" si="27"/>
        <v/>
      </c>
      <c r="BC47" s="28" t="str">
        <f t="shared" si="28"/>
        <v/>
      </c>
      <c r="BD47" s="28" t="str">
        <f t="shared" si="29"/>
        <v/>
      </c>
      <c r="BE47" s="28" t="str">
        <f t="shared" si="30"/>
        <v/>
      </c>
      <c r="BF47" s="28" t="str">
        <f t="shared" si="31"/>
        <v/>
      </c>
    </row>
    <row r="48" spans="1:58" ht="20.149999999999999" customHeight="1" x14ac:dyDescent="0.2">
      <c r="A48" s="19">
        <v>45</v>
      </c>
      <c r="B48" s="5">
        <f t="shared" si="32"/>
        <v>0</v>
      </c>
      <c r="C48" s="29"/>
      <c r="D48" s="5"/>
      <c r="E48" s="6"/>
      <c r="F48" s="33"/>
      <c r="G48" s="7"/>
      <c r="H48" s="4"/>
      <c r="I48" s="182"/>
      <c r="J48" s="183"/>
      <c r="K48" s="183"/>
      <c r="L48" s="183"/>
      <c r="M48" s="183"/>
      <c r="N48" s="183"/>
      <c r="O48" s="183"/>
      <c r="P48" s="183"/>
      <c r="Q48" s="183"/>
      <c r="R48" s="184"/>
      <c r="S48" s="19" t="str">
        <f>IF(AD48&lt;&gt;"",MAX(S$2:S47)+1,"")</f>
        <v/>
      </c>
      <c r="T48" s="19" t="str">
        <f>IF(AF48&lt;&gt;"",MAX(T$2:T47)+1,"")</f>
        <v/>
      </c>
      <c r="U48" s="19" t="str">
        <f>IF(AI48&lt;&gt;"",MAX(U$2:U47)+1,"")</f>
        <v/>
      </c>
      <c r="V48" s="19" t="str">
        <f>IF(AL48&lt;&gt;"",MAX(V$2:V47)+1,"")</f>
        <v/>
      </c>
      <c r="W48" s="19" t="str">
        <f>IF(AO48&lt;&gt;"",MAX(W$2:W47)+1,"")</f>
        <v/>
      </c>
      <c r="X48" s="19" t="str">
        <f>IF(AR48&lt;&gt;"",MAX(X$2:X47)+1,"")</f>
        <v/>
      </c>
      <c r="Y48" s="19" t="str">
        <f>IF(AU48&lt;&gt;"",MAX(Y$2:Y47)+1,"")</f>
        <v/>
      </c>
      <c r="Z48" s="19" t="str">
        <f>IF(AX48&lt;&gt;"",MAX(Z$2:Z47)+1,"")</f>
        <v/>
      </c>
      <c r="AA48" s="19" t="str">
        <f>IF(BA48&lt;&gt;"",MAX(AA$2:AA47)+1,"")</f>
        <v/>
      </c>
      <c r="AB48" s="19" t="str">
        <f>IF(BD48&lt;&gt;"",MAX(AB$2:AB47)+1,"")</f>
        <v/>
      </c>
      <c r="AC48" s="28" t="str">
        <f t="shared" si="33"/>
        <v/>
      </c>
      <c r="AD48" s="28" t="str">
        <f t="shared" si="34"/>
        <v/>
      </c>
      <c r="AE48" s="28" t="str">
        <f t="shared" si="35"/>
        <v/>
      </c>
      <c r="AF48" s="28" t="str">
        <f t="shared" si="36"/>
        <v/>
      </c>
      <c r="AG48" s="28" t="str">
        <f t="shared" si="37"/>
        <v/>
      </c>
      <c r="AH48" s="28" t="str">
        <f t="shared" si="38"/>
        <v/>
      </c>
      <c r="AI48" s="28" t="str">
        <f t="shared" si="39"/>
        <v/>
      </c>
      <c r="AJ48" s="28" t="str">
        <f t="shared" si="40"/>
        <v/>
      </c>
      <c r="AK48" s="28" t="str">
        <f t="shared" si="41"/>
        <v/>
      </c>
      <c r="AL48" s="28" t="str">
        <f t="shared" si="42"/>
        <v/>
      </c>
      <c r="AM48" s="28" t="str">
        <f t="shared" si="43"/>
        <v/>
      </c>
      <c r="AN48" s="28" t="str">
        <f t="shared" si="44"/>
        <v/>
      </c>
      <c r="AO48" s="28" t="str">
        <f t="shared" si="45"/>
        <v/>
      </c>
      <c r="AP48" s="28" t="str">
        <f t="shared" si="46"/>
        <v/>
      </c>
      <c r="AQ48" s="28" t="str">
        <f t="shared" si="47"/>
        <v/>
      </c>
      <c r="AR48" s="28" t="str">
        <f t="shared" si="17"/>
        <v/>
      </c>
      <c r="AS48" s="28" t="str">
        <f t="shared" si="18"/>
        <v/>
      </c>
      <c r="AT48" s="28" t="str">
        <f t="shared" si="19"/>
        <v/>
      </c>
      <c r="AU48" s="28" t="str">
        <f t="shared" si="20"/>
        <v/>
      </c>
      <c r="AV48" s="28" t="str">
        <f t="shared" si="21"/>
        <v/>
      </c>
      <c r="AW48" s="28" t="str">
        <f t="shared" si="22"/>
        <v/>
      </c>
      <c r="AX48" s="28" t="str">
        <f t="shared" si="23"/>
        <v/>
      </c>
      <c r="AY48" s="28" t="str">
        <f t="shared" si="24"/>
        <v/>
      </c>
      <c r="AZ48" s="28" t="str">
        <f t="shared" si="25"/>
        <v/>
      </c>
      <c r="BA48" s="28" t="str">
        <f t="shared" si="26"/>
        <v/>
      </c>
      <c r="BB48" s="28" t="str">
        <f t="shared" si="27"/>
        <v/>
      </c>
      <c r="BC48" s="28" t="str">
        <f t="shared" si="28"/>
        <v/>
      </c>
      <c r="BD48" s="28" t="str">
        <f t="shared" si="29"/>
        <v/>
      </c>
      <c r="BE48" s="28" t="str">
        <f t="shared" si="30"/>
        <v/>
      </c>
      <c r="BF48" s="28" t="str">
        <f t="shared" si="31"/>
        <v/>
      </c>
    </row>
    <row r="49" spans="1:58" ht="20.149999999999999" customHeight="1" x14ac:dyDescent="0.2">
      <c r="A49" s="19">
        <v>46</v>
      </c>
      <c r="B49" s="5">
        <f t="shared" si="32"/>
        <v>0</v>
      </c>
      <c r="C49" s="29"/>
      <c r="D49" s="5"/>
      <c r="E49" s="6"/>
      <c r="F49" s="34"/>
      <c r="G49" s="7"/>
      <c r="H49" s="4"/>
      <c r="I49" s="182"/>
      <c r="J49" s="183"/>
      <c r="K49" s="183"/>
      <c r="L49" s="183"/>
      <c r="M49" s="183"/>
      <c r="N49" s="183"/>
      <c r="O49" s="183"/>
      <c r="P49" s="183"/>
      <c r="Q49" s="183"/>
      <c r="R49" s="184"/>
      <c r="S49" s="19" t="str">
        <f>IF(AD49&lt;&gt;"",MAX(S$2:S48)+1,"")</f>
        <v/>
      </c>
      <c r="T49" s="19" t="str">
        <f>IF(AF49&lt;&gt;"",MAX(T$2:T48)+1,"")</f>
        <v/>
      </c>
      <c r="U49" s="19" t="str">
        <f>IF(AI49&lt;&gt;"",MAX(U$2:U48)+1,"")</f>
        <v/>
      </c>
      <c r="V49" s="19" t="str">
        <f>IF(AL49&lt;&gt;"",MAX(V$2:V48)+1,"")</f>
        <v/>
      </c>
      <c r="W49" s="19" t="str">
        <f>IF(AO49&lt;&gt;"",MAX(W$2:W48)+1,"")</f>
        <v/>
      </c>
      <c r="X49" s="19" t="str">
        <f>IF(AR49&lt;&gt;"",MAX(X$2:X48)+1,"")</f>
        <v/>
      </c>
      <c r="Y49" s="19" t="str">
        <f>IF(AU49&lt;&gt;"",MAX(Y$2:Y48)+1,"")</f>
        <v/>
      </c>
      <c r="Z49" s="19" t="str">
        <f>IF(AX49&lt;&gt;"",MAX(Z$2:Z48)+1,"")</f>
        <v/>
      </c>
      <c r="AA49" s="19" t="str">
        <f>IF(BA49&lt;&gt;"",MAX(AA$2:AA48)+1,"")</f>
        <v/>
      </c>
      <c r="AB49" s="19" t="str">
        <f>IF(BD49&lt;&gt;"",MAX(AB$2:AB48)+1,"")</f>
        <v/>
      </c>
      <c r="AC49" s="28" t="str">
        <f t="shared" si="33"/>
        <v/>
      </c>
      <c r="AD49" s="28" t="str">
        <f t="shared" si="34"/>
        <v/>
      </c>
      <c r="AE49" s="28" t="str">
        <f t="shared" si="35"/>
        <v/>
      </c>
      <c r="AF49" s="28" t="str">
        <f t="shared" si="36"/>
        <v/>
      </c>
      <c r="AG49" s="28" t="str">
        <f t="shared" si="37"/>
        <v/>
      </c>
      <c r="AH49" s="28" t="str">
        <f t="shared" si="38"/>
        <v/>
      </c>
      <c r="AI49" s="28" t="str">
        <f t="shared" si="39"/>
        <v/>
      </c>
      <c r="AJ49" s="28" t="str">
        <f t="shared" si="40"/>
        <v/>
      </c>
      <c r="AK49" s="28" t="str">
        <f t="shared" si="41"/>
        <v/>
      </c>
      <c r="AL49" s="28" t="str">
        <f t="shared" si="42"/>
        <v/>
      </c>
      <c r="AM49" s="28" t="str">
        <f t="shared" si="43"/>
        <v/>
      </c>
      <c r="AN49" s="28" t="str">
        <f t="shared" si="44"/>
        <v/>
      </c>
      <c r="AO49" s="28" t="str">
        <f t="shared" si="45"/>
        <v/>
      </c>
      <c r="AP49" s="28" t="str">
        <f t="shared" si="46"/>
        <v/>
      </c>
      <c r="AQ49" s="28" t="str">
        <f t="shared" si="47"/>
        <v/>
      </c>
      <c r="AR49" s="28" t="str">
        <f t="shared" si="17"/>
        <v/>
      </c>
      <c r="AS49" s="28" t="str">
        <f t="shared" si="18"/>
        <v/>
      </c>
      <c r="AT49" s="28" t="str">
        <f t="shared" si="19"/>
        <v/>
      </c>
      <c r="AU49" s="28" t="str">
        <f t="shared" si="20"/>
        <v/>
      </c>
      <c r="AV49" s="28" t="str">
        <f t="shared" si="21"/>
        <v/>
      </c>
      <c r="AW49" s="28" t="str">
        <f t="shared" si="22"/>
        <v/>
      </c>
      <c r="AX49" s="28" t="str">
        <f t="shared" si="23"/>
        <v/>
      </c>
      <c r="AY49" s="28" t="str">
        <f t="shared" si="24"/>
        <v/>
      </c>
      <c r="AZ49" s="28" t="str">
        <f t="shared" si="25"/>
        <v/>
      </c>
      <c r="BA49" s="28" t="str">
        <f t="shared" si="26"/>
        <v/>
      </c>
      <c r="BB49" s="28" t="str">
        <f t="shared" si="27"/>
        <v/>
      </c>
      <c r="BC49" s="28" t="str">
        <f t="shared" si="28"/>
        <v/>
      </c>
      <c r="BD49" s="28" t="str">
        <f t="shared" si="29"/>
        <v/>
      </c>
      <c r="BE49" s="28" t="str">
        <f t="shared" si="30"/>
        <v/>
      </c>
      <c r="BF49" s="28" t="str">
        <f t="shared" si="31"/>
        <v/>
      </c>
    </row>
    <row r="50" spans="1:58" ht="20.149999999999999" customHeight="1" x14ac:dyDescent="0.2">
      <c r="A50" s="19">
        <v>47</v>
      </c>
      <c r="B50" s="5">
        <f t="shared" si="32"/>
        <v>0</v>
      </c>
      <c r="C50" s="29"/>
      <c r="D50" s="5"/>
      <c r="E50" s="6"/>
      <c r="F50" s="33"/>
      <c r="G50" s="7"/>
      <c r="H50" s="4"/>
      <c r="I50" s="182"/>
      <c r="J50" s="183"/>
      <c r="K50" s="183"/>
      <c r="L50" s="183"/>
      <c r="M50" s="183"/>
      <c r="N50" s="183"/>
      <c r="O50" s="183"/>
      <c r="P50" s="183"/>
      <c r="Q50" s="183"/>
      <c r="R50" s="184"/>
      <c r="S50" s="19" t="str">
        <f>IF(AD50&lt;&gt;"",MAX(S$2:S49)+1,"")</f>
        <v/>
      </c>
      <c r="T50" s="19" t="str">
        <f>IF(AF50&lt;&gt;"",MAX(T$2:T49)+1,"")</f>
        <v/>
      </c>
      <c r="U50" s="19" t="str">
        <f>IF(AI50&lt;&gt;"",MAX(U$2:U49)+1,"")</f>
        <v/>
      </c>
      <c r="V50" s="19" t="str">
        <f>IF(AL50&lt;&gt;"",MAX(V$2:V49)+1,"")</f>
        <v/>
      </c>
      <c r="W50" s="19" t="str">
        <f>IF(AO50&lt;&gt;"",MAX(W$2:W49)+1,"")</f>
        <v/>
      </c>
      <c r="X50" s="19" t="str">
        <f>IF(AR50&lt;&gt;"",MAX(X$2:X49)+1,"")</f>
        <v/>
      </c>
      <c r="Y50" s="19" t="str">
        <f>IF(AU50&lt;&gt;"",MAX(Y$2:Y49)+1,"")</f>
        <v/>
      </c>
      <c r="Z50" s="19" t="str">
        <f>IF(AX50&lt;&gt;"",MAX(Z$2:Z49)+1,"")</f>
        <v/>
      </c>
      <c r="AA50" s="19" t="str">
        <f>IF(BA50&lt;&gt;"",MAX(AA$2:AA49)+1,"")</f>
        <v/>
      </c>
      <c r="AB50" s="19" t="str">
        <f>IF(BD50&lt;&gt;"",MAX(AB$2:AB49)+1,"")</f>
        <v/>
      </c>
      <c r="AC50" s="28" t="str">
        <f t="shared" si="33"/>
        <v/>
      </c>
      <c r="AD50" s="28" t="str">
        <f t="shared" si="34"/>
        <v/>
      </c>
      <c r="AE50" s="28" t="str">
        <f t="shared" si="35"/>
        <v/>
      </c>
      <c r="AF50" s="28" t="str">
        <f t="shared" si="36"/>
        <v/>
      </c>
      <c r="AG50" s="28" t="str">
        <f t="shared" si="37"/>
        <v/>
      </c>
      <c r="AH50" s="28" t="str">
        <f t="shared" si="38"/>
        <v/>
      </c>
      <c r="AI50" s="28" t="str">
        <f t="shared" si="39"/>
        <v/>
      </c>
      <c r="AJ50" s="28" t="str">
        <f t="shared" si="40"/>
        <v/>
      </c>
      <c r="AK50" s="28" t="str">
        <f t="shared" si="41"/>
        <v/>
      </c>
      <c r="AL50" s="28" t="str">
        <f t="shared" si="42"/>
        <v/>
      </c>
      <c r="AM50" s="28" t="str">
        <f t="shared" si="43"/>
        <v/>
      </c>
      <c r="AN50" s="28" t="str">
        <f t="shared" si="44"/>
        <v/>
      </c>
      <c r="AO50" s="28" t="str">
        <f t="shared" si="45"/>
        <v/>
      </c>
      <c r="AP50" s="28" t="str">
        <f t="shared" si="46"/>
        <v/>
      </c>
      <c r="AQ50" s="28" t="str">
        <f t="shared" si="47"/>
        <v/>
      </c>
      <c r="AR50" s="28" t="str">
        <f t="shared" si="17"/>
        <v/>
      </c>
      <c r="AS50" s="28" t="str">
        <f t="shared" si="18"/>
        <v/>
      </c>
      <c r="AT50" s="28" t="str">
        <f t="shared" si="19"/>
        <v/>
      </c>
      <c r="AU50" s="28" t="str">
        <f t="shared" si="20"/>
        <v/>
      </c>
      <c r="AV50" s="28" t="str">
        <f t="shared" si="21"/>
        <v/>
      </c>
      <c r="AW50" s="28" t="str">
        <f t="shared" si="22"/>
        <v/>
      </c>
      <c r="AX50" s="28" t="str">
        <f t="shared" si="23"/>
        <v/>
      </c>
      <c r="AY50" s="28" t="str">
        <f t="shared" si="24"/>
        <v/>
      </c>
      <c r="AZ50" s="28" t="str">
        <f t="shared" si="25"/>
        <v/>
      </c>
      <c r="BA50" s="28" t="str">
        <f t="shared" si="26"/>
        <v/>
      </c>
      <c r="BB50" s="28" t="str">
        <f t="shared" si="27"/>
        <v/>
      </c>
      <c r="BC50" s="28" t="str">
        <f t="shared" si="28"/>
        <v/>
      </c>
      <c r="BD50" s="28" t="str">
        <f t="shared" si="29"/>
        <v/>
      </c>
      <c r="BE50" s="28" t="str">
        <f t="shared" si="30"/>
        <v/>
      </c>
      <c r="BF50" s="28" t="str">
        <f t="shared" si="31"/>
        <v/>
      </c>
    </row>
    <row r="51" spans="1:58" ht="20.149999999999999" customHeight="1" x14ac:dyDescent="0.2">
      <c r="A51" s="19">
        <v>48</v>
      </c>
      <c r="B51" s="5">
        <f t="shared" si="32"/>
        <v>0</v>
      </c>
      <c r="C51" s="29"/>
      <c r="D51" s="5"/>
      <c r="E51" s="6"/>
      <c r="F51" s="34"/>
      <c r="G51" s="7"/>
      <c r="H51" s="4"/>
      <c r="I51" s="182"/>
      <c r="J51" s="183"/>
      <c r="K51" s="183"/>
      <c r="L51" s="183"/>
      <c r="M51" s="183"/>
      <c r="N51" s="183"/>
      <c r="O51" s="183"/>
      <c r="P51" s="183"/>
      <c r="Q51" s="183"/>
      <c r="R51" s="184"/>
      <c r="S51" s="19" t="str">
        <f>IF(AD51&lt;&gt;"",MAX(S$2:S50)+1,"")</f>
        <v/>
      </c>
      <c r="T51" s="19" t="str">
        <f>IF(AF51&lt;&gt;"",MAX(T$2:T50)+1,"")</f>
        <v/>
      </c>
      <c r="U51" s="19" t="str">
        <f>IF(AI51&lt;&gt;"",MAX(U$2:U50)+1,"")</f>
        <v/>
      </c>
      <c r="V51" s="19" t="str">
        <f>IF(AL51&lt;&gt;"",MAX(V$2:V50)+1,"")</f>
        <v/>
      </c>
      <c r="W51" s="19" t="str">
        <f>IF(AO51&lt;&gt;"",MAX(W$2:W50)+1,"")</f>
        <v/>
      </c>
      <c r="X51" s="19" t="str">
        <f>IF(AR51&lt;&gt;"",MAX(X$2:X50)+1,"")</f>
        <v/>
      </c>
      <c r="Y51" s="19" t="str">
        <f>IF(AU51&lt;&gt;"",MAX(Y$2:Y50)+1,"")</f>
        <v/>
      </c>
      <c r="Z51" s="19" t="str">
        <f>IF(AX51&lt;&gt;"",MAX(Z$2:Z50)+1,"")</f>
        <v/>
      </c>
      <c r="AA51" s="19" t="str">
        <f>IF(BA51&lt;&gt;"",MAX(AA$2:AA50)+1,"")</f>
        <v/>
      </c>
      <c r="AB51" s="19" t="str">
        <f>IF(BD51&lt;&gt;"",MAX(AB$2:AB50)+1,"")</f>
        <v/>
      </c>
      <c r="AC51" s="28" t="str">
        <f t="shared" si="33"/>
        <v/>
      </c>
      <c r="AD51" s="28" t="str">
        <f t="shared" si="34"/>
        <v/>
      </c>
      <c r="AE51" s="28" t="str">
        <f t="shared" si="35"/>
        <v/>
      </c>
      <c r="AF51" s="28" t="str">
        <f t="shared" si="36"/>
        <v/>
      </c>
      <c r="AG51" s="28" t="str">
        <f t="shared" si="37"/>
        <v/>
      </c>
      <c r="AH51" s="28" t="str">
        <f t="shared" si="38"/>
        <v/>
      </c>
      <c r="AI51" s="28" t="str">
        <f t="shared" si="39"/>
        <v/>
      </c>
      <c r="AJ51" s="28" t="str">
        <f t="shared" si="40"/>
        <v/>
      </c>
      <c r="AK51" s="28" t="str">
        <f t="shared" si="41"/>
        <v/>
      </c>
      <c r="AL51" s="28" t="str">
        <f t="shared" si="42"/>
        <v/>
      </c>
      <c r="AM51" s="28" t="str">
        <f t="shared" si="43"/>
        <v/>
      </c>
      <c r="AN51" s="28" t="str">
        <f t="shared" si="44"/>
        <v/>
      </c>
      <c r="AO51" s="28" t="str">
        <f t="shared" si="45"/>
        <v/>
      </c>
      <c r="AP51" s="28" t="str">
        <f t="shared" si="46"/>
        <v/>
      </c>
      <c r="AQ51" s="28" t="str">
        <f t="shared" si="47"/>
        <v/>
      </c>
      <c r="AR51" s="28" t="str">
        <f t="shared" si="17"/>
        <v/>
      </c>
      <c r="AS51" s="28" t="str">
        <f t="shared" si="18"/>
        <v/>
      </c>
      <c r="AT51" s="28" t="str">
        <f t="shared" si="19"/>
        <v/>
      </c>
      <c r="AU51" s="28" t="str">
        <f t="shared" si="20"/>
        <v/>
      </c>
      <c r="AV51" s="28" t="str">
        <f t="shared" si="21"/>
        <v/>
      </c>
      <c r="AW51" s="28" t="str">
        <f t="shared" si="22"/>
        <v/>
      </c>
      <c r="AX51" s="28" t="str">
        <f t="shared" si="23"/>
        <v/>
      </c>
      <c r="AY51" s="28" t="str">
        <f t="shared" si="24"/>
        <v/>
      </c>
      <c r="AZ51" s="28" t="str">
        <f t="shared" si="25"/>
        <v/>
      </c>
      <c r="BA51" s="28" t="str">
        <f t="shared" si="26"/>
        <v/>
      </c>
      <c r="BB51" s="28" t="str">
        <f t="shared" si="27"/>
        <v/>
      </c>
      <c r="BC51" s="28" t="str">
        <f t="shared" si="28"/>
        <v/>
      </c>
      <c r="BD51" s="28" t="str">
        <f t="shared" si="29"/>
        <v/>
      </c>
      <c r="BE51" s="28" t="str">
        <f t="shared" si="30"/>
        <v/>
      </c>
      <c r="BF51" s="28" t="str">
        <f t="shared" si="31"/>
        <v/>
      </c>
    </row>
    <row r="52" spans="1:58" ht="20.149999999999999" customHeight="1" x14ac:dyDescent="0.2">
      <c r="A52" s="19">
        <v>49</v>
      </c>
      <c r="B52" s="5">
        <f t="shared" si="32"/>
        <v>0</v>
      </c>
      <c r="C52" s="29"/>
      <c r="D52" s="5"/>
      <c r="E52" s="6"/>
      <c r="F52" s="33"/>
      <c r="G52" s="7"/>
      <c r="H52" s="4"/>
      <c r="I52" s="182"/>
      <c r="J52" s="183"/>
      <c r="K52" s="183"/>
      <c r="L52" s="183"/>
      <c r="M52" s="183"/>
      <c r="N52" s="183"/>
      <c r="O52" s="183"/>
      <c r="P52" s="183"/>
      <c r="Q52" s="183"/>
      <c r="R52" s="184"/>
      <c r="S52" s="19" t="str">
        <f>IF(AD52&lt;&gt;"",MAX(S$2:S51)+1,"")</f>
        <v/>
      </c>
      <c r="T52" s="19" t="str">
        <f>IF(AF52&lt;&gt;"",MAX(T$2:T51)+1,"")</f>
        <v/>
      </c>
      <c r="U52" s="19" t="str">
        <f>IF(AI52&lt;&gt;"",MAX(U$2:U51)+1,"")</f>
        <v/>
      </c>
      <c r="V52" s="19" t="str">
        <f>IF(AL52&lt;&gt;"",MAX(V$2:V51)+1,"")</f>
        <v/>
      </c>
      <c r="W52" s="19" t="str">
        <f>IF(AO52&lt;&gt;"",MAX(W$2:W51)+1,"")</f>
        <v/>
      </c>
      <c r="X52" s="19" t="str">
        <f>IF(AR52&lt;&gt;"",MAX(X$2:X51)+1,"")</f>
        <v/>
      </c>
      <c r="Y52" s="19" t="str">
        <f>IF(AU52&lt;&gt;"",MAX(Y$2:Y51)+1,"")</f>
        <v/>
      </c>
      <c r="Z52" s="19" t="str">
        <f>IF(AX52&lt;&gt;"",MAX(Z$2:Z51)+1,"")</f>
        <v/>
      </c>
      <c r="AA52" s="19" t="str">
        <f>IF(BA52&lt;&gt;"",MAX(AA$2:AA51)+1,"")</f>
        <v/>
      </c>
      <c r="AB52" s="19" t="str">
        <f>IF(BD52&lt;&gt;"",MAX(AB$2:AB51)+1,"")</f>
        <v/>
      </c>
      <c r="AC52" s="28" t="str">
        <f t="shared" si="33"/>
        <v/>
      </c>
      <c r="AD52" s="28" t="str">
        <f t="shared" si="34"/>
        <v/>
      </c>
      <c r="AE52" s="28" t="str">
        <f t="shared" si="35"/>
        <v/>
      </c>
      <c r="AF52" s="28" t="str">
        <f t="shared" si="36"/>
        <v/>
      </c>
      <c r="AG52" s="28" t="str">
        <f t="shared" si="37"/>
        <v/>
      </c>
      <c r="AH52" s="28" t="str">
        <f t="shared" si="38"/>
        <v/>
      </c>
      <c r="AI52" s="28" t="str">
        <f t="shared" si="39"/>
        <v/>
      </c>
      <c r="AJ52" s="28" t="str">
        <f t="shared" si="40"/>
        <v/>
      </c>
      <c r="AK52" s="28" t="str">
        <f t="shared" si="41"/>
        <v/>
      </c>
      <c r="AL52" s="28" t="str">
        <f t="shared" si="42"/>
        <v/>
      </c>
      <c r="AM52" s="28" t="str">
        <f t="shared" si="43"/>
        <v/>
      </c>
      <c r="AN52" s="28" t="str">
        <f t="shared" si="44"/>
        <v/>
      </c>
      <c r="AO52" s="28" t="str">
        <f t="shared" si="45"/>
        <v/>
      </c>
      <c r="AP52" s="28" t="str">
        <f t="shared" si="46"/>
        <v/>
      </c>
      <c r="AQ52" s="28" t="str">
        <f t="shared" si="47"/>
        <v/>
      </c>
      <c r="AR52" s="28" t="str">
        <f t="shared" si="17"/>
        <v/>
      </c>
      <c r="AS52" s="28" t="str">
        <f t="shared" si="18"/>
        <v/>
      </c>
      <c r="AT52" s="28" t="str">
        <f t="shared" si="19"/>
        <v/>
      </c>
      <c r="AU52" s="28" t="str">
        <f t="shared" si="20"/>
        <v/>
      </c>
      <c r="AV52" s="28" t="str">
        <f t="shared" si="21"/>
        <v/>
      </c>
      <c r="AW52" s="28" t="str">
        <f t="shared" si="22"/>
        <v/>
      </c>
      <c r="AX52" s="28" t="str">
        <f t="shared" si="23"/>
        <v/>
      </c>
      <c r="AY52" s="28" t="str">
        <f t="shared" si="24"/>
        <v/>
      </c>
      <c r="AZ52" s="28" t="str">
        <f t="shared" si="25"/>
        <v/>
      </c>
      <c r="BA52" s="28" t="str">
        <f t="shared" si="26"/>
        <v/>
      </c>
      <c r="BB52" s="28" t="str">
        <f t="shared" si="27"/>
        <v/>
      </c>
      <c r="BC52" s="28" t="str">
        <f t="shared" si="28"/>
        <v/>
      </c>
      <c r="BD52" s="28" t="str">
        <f t="shared" si="29"/>
        <v/>
      </c>
      <c r="BE52" s="28" t="str">
        <f t="shared" si="30"/>
        <v/>
      </c>
      <c r="BF52" s="28" t="str">
        <f t="shared" si="31"/>
        <v/>
      </c>
    </row>
    <row r="53" spans="1:58" ht="20.149999999999999" customHeight="1" thickBot="1" x14ac:dyDescent="0.25">
      <c r="A53" s="19">
        <v>50</v>
      </c>
      <c r="B53" s="5">
        <f t="shared" si="32"/>
        <v>0</v>
      </c>
      <c r="C53" s="30"/>
      <c r="D53" s="5"/>
      <c r="E53" s="9"/>
      <c r="F53" s="34"/>
      <c r="G53" s="10"/>
      <c r="H53" s="8"/>
      <c r="I53" s="182"/>
      <c r="J53" s="183"/>
      <c r="K53" s="183"/>
      <c r="L53" s="183"/>
      <c r="M53" s="183"/>
      <c r="N53" s="183"/>
      <c r="O53" s="183"/>
      <c r="P53" s="183"/>
      <c r="Q53" s="183"/>
      <c r="R53" s="184"/>
      <c r="S53" s="19" t="str">
        <f>IF(AD53&lt;&gt;"",MAX(S$2:S52)+1,"")</f>
        <v/>
      </c>
      <c r="T53" s="19" t="str">
        <f>IF(AF53&lt;&gt;"",MAX(T$2:T52)+1,"")</f>
        <v/>
      </c>
      <c r="U53" s="19" t="str">
        <f>IF(AI53&lt;&gt;"",MAX(U$2:U52)+1,"")</f>
        <v/>
      </c>
      <c r="V53" s="19" t="str">
        <f>IF(AL53&lt;&gt;"",MAX(V$2:V52)+1,"")</f>
        <v/>
      </c>
      <c r="W53" s="19" t="str">
        <f>IF(AO53&lt;&gt;"",MAX(W$2:W52)+1,"")</f>
        <v/>
      </c>
      <c r="X53" s="19" t="str">
        <f>IF(AR53&lt;&gt;"",MAX(X$2:X52)+1,"")</f>
        <v/>
      </c>
      <c r="Y53" s="19" t="str">
        <f>IF(AU53&lt;&gt;"",MAX(Y$2:Y52)+1,"")</f>
        <v/>
      </c>
      <c r="Z53" s="19" t="str">
        <f>IF(AX53&lt;&gt;"",MAX(Z$2:Z52)+1,"")</f>
        <v/>
      </c>
      <c r="AA53" s="19" t="str">
        <f>IF(BA53&lt;&gt;"",MAX(AA$2:AA52)+1,"")</f>
        <v/>
      </c>
      <c r="AB53" s="19" t="str">
        <f>IF(BD53&lt;&gt;"",MAX(AB$2:AB52)+1,"")</f>
        <v/>
      </c>
      <c r="AC53" s="28" t="str">
        <f t="shared" si="33"/>
        <v/>
      </c>
      <c r="AD53" s="28" t="str">
        <f t="shared" si="34"/>
        <v/>
      </c>
      <c r="AE53" s="28" t="str">
        <f t="shared" si="35"/>
        <v/>
      </c>
      <c r="AF53" s="28" t="str">
        <f t="shared" si="36"/>
        <v/>
      </c>
      <c r="AG53" s="28" t="str">
        <f t="shared" si="37"/>
        <v/>
      </c>
      <c r="AH53" s="28" t="str">
        <f t="shared" si="38"/>
        <v/>
      </c>
      <c r="AI53" s="28" t="str">
        <f t="shared" si="39"/>
        <v/>
      </c>
      <c r="AJ53" s="28" t="str">
        <f t="shared" si="40"/>
        <v/>
      </c>
      <c r="AK53" s="28" t="str">
        <f t="shared" si="41"/>
        <v/>
      </c>
      <c r="AL53" s="28" t="str">
        <f t="shared" si="42"/>
        <v/>
      </c>
      <c r="AM53" s="28" t="str">
        <f t="shared" si="43"/>
        <v/>
      </c>
      <c r="AN53" s="28" t="str">
        <f t="shared" si="44"/>
        <v/>
      </c>
      <c r="AO53" s="28" t="str">
        <f t="shared" si="45"/>
        <v/>
      </c>
      <c r="AP53" s="28" t="str">
        <f t="shared" si="46"/>
        <v/>
      </c>
      <c r="AQ53" s="28" t="str">
        <f t="shared" si="47"/>
        <v/>
      </c>
      <c r="AR53" s="28" t="str">
        <f t="shared" si="17"/>
        <v/>
      </c>
      <c r="AS53" s="28" t="str">
        <f t="shared" si="18"/>
        <v/>
      </c>
      <c r="AT53" s="28" t="str">
        <f t="shared" si="19"/>
        <v/>
      </c>
      <c r="AU53" s="28" t="str">
        <f t="shared" si="20"/>
        <v/>
      </c>
      <c r="AV53" s="28" t="str">
        <f t="shared" si="21"/>
        <v/>
      </c>
      <c r="AW53" s="28" t="str">
        <f t="shared" si="22"/>
        <v/>
      </c>
      <c r="AX53" s="28" t="str">
        <f t="shared" si="23"/>
        <v/>
      </c>
      <c r="AY53" s="28" t="str">
        <f t="shared" si="24"/>
        <v/>
      </c>
      <c r="AZ53" s="28" t="str">
        <f t="shared" si="25"/>
        <v/>
      </c>
      <c r="BA53" s="28" t="str">
        <f t="shared" si="26"/>
        <v/>
      </c>
      <c r="BB53" s="28" t="str">
        <f t="shared" si="27"/>
        <v/>
      </c>
      <c r="BC53" s="28" t="str">
        <f t="shared" si="28"/>
        <v/>
      </c>
      <c r="BD53" s="28" t="str">
        <f t="shared" si="29"/>
        <v/>
      </c>
      <c r="BE53" s="28" t="str">
        <f t="shared" si="30"/>
        <v/>
      </c>
      <c r="BF53" s="28" t="str">
        <f t="shared" si="31"/>
        <v/>
      </c>
    </row>
    <row r="54" spans="1:58" x14ac:dyDescent="0.2">
      <c r="D54" s="19">
        <f>COUNTA(D3:D53)</f>
        <v>1</v>
      </c>
      <c r="G54" s="19" t="s">
        <v>61</v>
      </c>
      <c r="H54" s="66">
        <f>COUNTIF(H$4:H$53,G54)</f>
        <v>0</v>
      </c>
      <c r="I54" s="66" t="s">
        <v>70</v>
      </c>
      <c r="J54" s="66">
        <f>COUNTIF(I$4:I$53,I54)</f>
        <v>0</v>
      </c>
      <c r="K54" s="68" t="str">
        <f>IF(J54&gt;1,1,"")</f>
        <v/>
      </c>
      <c r="N54" s="66"/>
      <c r="O54" s="66"/>
      <c r="P54" s="68"/>
    </row>
    <row r="55" spans="1:58" x14ac:dyDescent="0.2">
      <c r="G55" s="19" t="s">
        <v>62</v>
      </c>
      <c r="H55" s="66">
        <f t="shared" ref="H55:H59" si="48">COUNTIF(H$3:H$53,G55)</f>
        <v>0</v>
      </c>
      <c r="I55" s="68" t="s">
        <v>71</v>
      </c>
      <c r="J55" s="68">
        <f t="shared" ref="J55:J58" si="49">COUNTIF(I$3:I$53,I55)</f>
        <v>0</v>
      </c>
      <c r="K55" s="68" t="str">
        <f t="shared" ref="K55:K58" si="50">IF(J55&gt;1,1,"")</f>
        <v/>
      </c>
      <c r="N55" s="68"/>
      <c r="O55" s="68"/>
      <c r="P55" s="68"/>
    </row>
    <row r="56" spans="1:58" x14ac:dyDescent="0.2">
      <c r="G56" s="19" t="s">
        <v>144</v>
      </c>
      <c r="H56" s="66">
        <f t="shared" si="48"/>
        <v>0</v>
      </c>
      <c r="I56" s="68" t="s">
        <v>72</v>
      </c>
      <c r="J56" s="68">
        <f t="shared" si="49"/>
        <v>0</v>
      </c>
      <c r="K56" s="68" t="str">
        <f t="shared" si="50"/>
        <v/>
      </c>
      <c r="L56" s="67"/>
      <c r="M56" s="67"/>
      <c r="N56" s="68"/>
      <c r="O56" s="68"/>
      <c r="P56" s="68"/>
      <c r="Q56" s="67"/>
      <c r="R56" s="67"/>
    </row>
    <row r="57" spans="1:58" x14ac:dyDescent="0.2">
      <c r="G57" s="19" t="s">
        <v>64</v>
      </c>
      <c r="H57" s="66">
        <f t="shared" si="48"/>
        <v>0</v>
      </c>
      <c r="I57" s="68" t="s">
        <v>74</v>
      </c>
      <c r="J57" s="68">
        <f t="shared" si="49"/>
        <v>0</v>
      </c>
      <c r="K57" s="68" t="str">
        <f t="shared" si="50"/>
        <v/>
      </c>
      <c r="N57" s="68"/>
      <c r="O57" s="68"/>
      <c r="P57" s="68"/>
    </row>
    <row r="58" spans="1:58" x14ac:dyDescent="0.2">
      <c r="G58" s="19" t="s">
        <v>66</v>
      </c>
      <c r="H58" s="66">
        <f t="shared" si="48"/>
        <v>0</v>
      </c>
      <c r="I58" s="68" t="s">
        <v>75</v>
      </c>
      <c r="J58" s="68">
        <f t="shared" si="49"/>
        <v>0</v>
      </c>
      <c r="K58" s="68" t="str">
        <f t="shared" si="50"/>
        <v/>
      </c>
      <c r="N58" s="68"/>
      <c r="O58" s="68"/>
      <c r="P58" s="68"/>
    </row>
    <row r="59" spans="1:58" x14ac:dyDescent="0.2">
      <c r="G59" s="19" t="s">
        <v>68</v>
      </c>
      <c r="H59" s="66">
        <f t="shared" si="48"/>
        <v>0</v>
      </c>
      <c r="I59" s="66" t="s">
        <v>118</v>
      </c>
      <c r="J59" s="66">
        <f>COUNTIF(I$4:I$53,I59)</f>
        <v>0</v>
      </c>
      <c r="K59" s="68" t="str">
        <f>IF(J59&gt;1,1,"")</f>
        <v/>
      </c>
      <c r="N59" s="68"/>
      <c r="O59" s="68"/>
      <c r="P59" s="68"/>
    </row>
    <row r="60" spans="1:58" x14ac:dyDescent="0.2">
      <c r="I60" s="68" t="s">
        <v>119</v>
      </c>
      <c r="J60" s="68">
        <f t="shared" ref="J60:J63" si="51">COUNTIF(I$3:I$53,I60)</f>
        <v>0</v>
      </c>
      <c r="K60" s="68" t="str">
        <f t="shared" ref="K60:K63" si="52">IF(J60&gt;1,1,"")</f>
        <v/>
      </c>
    </row>
    <row r="61" spans="1:58" x14ac:dyDescent="0.2">
      <c r="I61" s="68" t="s">
        <v>120</v>
      </c>
      <c r="J61" s="68">
        <f t="shared" si="51"/>
        <v>0</v>
      </c>
      <c r="K61" s="68" t="str">
        <f t="shared" si="52"/>
        <v/>
      </c>
    </row>
    <row r="62" spans="1:58" x14ac:dyDescent="0.2">
      <c r="I62" s="68" t="s">
        <v>121</v>
      </c>
      <c r="J62" s="68">
        <f t="shared" si="51"/>
        <v>0</v>
      </c>
      <c r="K62" s="68" t="str">
        <f t="shared" si="52"/>
        <v/>
      </c>
    </row>
    <row r="63" spans="1:58" x14ac:dyDescent="0.2">
      <c r="I63" s="68" t="s">
        <v>122</v>
      </c>
      <c r="J63" s="68">
        <f t="shared" si="51"/>
        <v>0</v>
      </c>
      <c r="K63" s="68" t="str">
        <f t="shared" si="52"/>
        <v/>
      </c>
    </row>
    <row r="64" spans="1:58" x14ac:dyDescent="0.2">
      <c r="I64" s="68"/>
      <c r="J64" s="68"/>
      <c r="K64" s="68">
        <f>SUM(K54:K63)</f>
        <v>0</v>
      </c>
    </row>
  </sheetData>
  <sheetProtection sheet="1" objects="1" scenarios="1"/>
  <protectedRanges>
    <protectedRange sqref="B4:B53 D4:R53" name="範囲1"/>
  </protectedRanges>
  <mergeCells count="78">
    <mergeCell ref="I1:R1"/>
    <mergeCell ref="I5:R5"/>
    <mergeCell ref="I6:R6"/>
    <mergeCell ref="CI2:CK2"/>
    <mergeCell ref="BD2:BF2"/>
    <mergeCell ref="BW1:CF1"/>
    <mergeCell ref="BW2:BY2"/>
    <mergeCell ref="BZ2:CB2"/>
    <mergeCell ref="CC2:CE2"/>
    <mergeCell ref="CF2:CH2"/>
    <mergeCell ref="BH1:BQ1"/>
    <mergeCell ref="AR2:AT2"/>
    <mergeCell ref="AU2:AW2"/>
    <mergeCell ref="AX2:AZ2"/>
    <mergeCell ref="BA2:BC2"/>
    <mergeCell ref="I3:R3"/>
    <mergeCell ref="I49:R49"/>
    <mergeCell ref="I50:R50"/>
    <mergeCell ref="I51:R51"/>
    <mergeCell ref="I52:R52"/>
    <mergeCell ref="I12:R12"/>
    <mergeCell ref="I13:R13"/>
    <mergeCell ref="I14:R14"/>
    <mergeCell ref="I15:R15"/>
    <mergeCell ref="I16:R16"/>
    <mergeCell ref="I44:R44"/>
    <mergeCell ref="I45:R45"/>
    <mergeCell ref="I46:R46"/>
    <mergeCell ref="I47:R47"/>
    <mergeCell ref="I48:R48"/>
    <mergeCell ref="I39:R39"/>
    <mergeCell ref="I40:R40"/>
    <mergeCell ref="I41:R41"/>
    <mergeCell ref="I42:R42"/>
    <mergeCell ref="I43:R43"/>
    <mergeCell ref="I34:R34"/>
    <mergeCell ref="I35:R35"/>
    <mergeCell ref="I36:R36"/>
    <mergeCell ref="I37:R37"/>
    <mergeCell ref="I38:R38"/>
    <mergeCell ref="I29:R29"/>
    <mergeCell ref="I30:R30"/>
    <mergeCell ref="I31:R31"/>
    <mergeCell ref="I32:R32"/>
    <mergeCell ref="I33:R33"/>
    <mergeCell ref="I24:R24"/>
    <mergeCell ref="I25:R25"/>
    <mergeCell ref="I26:R26"/>
    <mergeCell ref="I27:R27"/>
    <mergeCell ref="I28:R28"/>
    <mergeCell ref="I19:R19"/>
    <mergeCell ref="I20:R20"/>
    <mergeCell ref="I21:R21"/>
    <mergeCell ref="I22:R22"/>
    <mergeCell ref="I23:R23"/>
    <mergeCell ref="I53:R53"/>
    <mergeCell ref="CS2:CT2"/>
    <mergeCell ref="CO2:CP2"/>
    <mergeCell ref="CQ2:CR2"/>
    <mergeCell ref="BT2:BV2"/>
    <mergeCell ref="CM2:CN2"/>
    <mergeCell ref="AC2:AE2"/>
    <mergeCell ref="AF2:AH2"/>
    <mergeCell ref="AI2:AK2"/>
    <mergeCell ref="AL2:AN2"/>
    <mergeCell ref="AO2:AQ2"/>
    <mergeCell ref="BH2:BJ2"/>
    <mergeCell ref="BK2:BM2"/>
    <mergeCell ref="BN2:BP2"/>
    <mergeCell ref="BQ2:BS2"/>
    <mergeCell ref="I18:R18"/>
    <mergeCell ref="I4:R4"/>
    <mergeCell ref="I17:R17"/>
    <mergeCell ref="I7:R7"/>
    <mergeCell ref="I8:R8"/>
    <mergeCell ref="I9:R9"/>
    <mergeCell ref="I10:R10"/>
    <mergeCell ref="I11:R11"/>
  </mergeCells>
  <phoneticPr fontId="1"/>
  <conditionalFormatting sqref="S2:W2">
    <cfRule type="uniqueValues" dxfId="20" priority="1"/>
  </conditionalFormatting>
  <dataValidations count="2">
    <dataValidation type="list" allowBlank="1" showInputMessage="1" showErrorMessage="1" sqref="H3:H53" xr:uid="{00000000-0002-0000-0600-000000000000}">
      <formula1>VaildDepts</formula1>
    </dataValidation>
    <dataValidation type="list" allowBlank="1" showInputMessage="1" showErrorMessage="1" sqref="I3:I53" xr:uid="{00000000-0002-0000-0600-000001000000}">
      <formula1>継走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L315"/>
  <sheetViews>
    <sheetView showZeros="0" view="pageBreakPreview" zoomScale="139" zoomScaleNormal="100" zoomScaleSheetLayoutView="100" workbookViewId="0">
      <selection activeCell="Q8" sqref="Q8"/>
    </sheetView>
  </sheetViews>
  <sheetFormatPr defaultRowHeight="13" x14ac:dyDescent="0.2"/>
  <cols>
    <col min="1" max="11" width="2.6328125" customWidth="1"/>
    <col min="12" max="12" width="2" bestFit="1" customWidth="1"/>
    <col min="13" max="15" width="2.6328125" customWidth="1"/>
    <col min="16" max="16" width="2.26953125" bestFit="1" customWidth="1"/>
    <col min="17" max="17" width="4.453125" bestFit="1" customWidth="1"/>
    <col min="18" max="18" width="2" bestFit="1" customWidth="1"/>
    <col min="19" max="31" width="2.6328125" customWidth="1"/>
    <col min="32" max="32" width="2" bestFit="1" customWidth="1"/>
    <col min="33" max="36" width="2.6328125" customWidth="1"/>
    <col min="37" max="37" width="4.7265625" bestFit="1" customWidth="1"/>
    <col min="38" max="38" width="2" bestFit="1" customWidth="1"/>
  </cols>
  <sheetData>
    <row r="1" spans="1:38" x14ac:dyDescent="0.2">
      <c r="A1" s="230" t="s">
        <v>155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1"/>
      <c r="AH1" s="231"/>
      <c r="AI1" s="231"/>
      <c r="AJ1" s="231"/>
      <c r="AK1" s="231"/>
      <c r="AL1" s="231"/>
    </row>
    <row r="2" spans="1:38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1"/>
      <c r="AH2" s="231"/>
      <c r="AI2" s="231"/>
      <c r="AJ2" s="231"/>
      <c r="AK2" s="231"/>
      <c r="AL2" s="231"/>
    </row>
    <row r="3" spans="1:38" ht="14" x14ac:dyDescent="0.2">
      <c r="Q3" s="11"/>
      <c r="R3" s="11"/>
      <c r="S3" s="11"/>
      <c r="T3" s="11"/>
      <c r="U3" s="11"/>
      <c r="V3" s="11"/>
      <c r="W3" s="232" t="s">
        <v>13</v>
      </c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3" t="s">
        <v>92</v>
      </c>
      <c r="AJ3" s="233"/>
      <c r="AK3" s="233"/>
      <c r="AL3" s="233"/>
    </row>
    <row r="4" spans="1:38" ht="16" customHeight="1" x14ac:dyDescent="0.2">
      <c r="A4" s="12" t="s">
        <v>14</v>
      </c>
      <c r="B4" s="12"/>
      <c r="C4" s="12"/>
      <c r="D4" s="12"/>
      <c r="E4" s="12"/>
      <c r="F4" s="12"/>
      <c r="G4" s="12"/>
      <c r="H4" s="234">
        <f>入力!D$1</f>
        <v>0</v>
      </c>
      <c r="I4" s="234"/>
      <c r="J4" s="234"/>
      <c r="K4" s="234"/>
      <c r="L4" s="234"/>
      <c r="M4" s="234"/>
      <c r="N4" s="234"/>
      <c r="O4" s="234"/>
    </row>
    <row r="6" spans="1:38" ht="20.149999999999999" customHeight="1" x14ac:dyDescent="0.2">
      <c r="A6" s="210" t="s">
        <v>6</v>
      </c>
      <c r="B6" s="211"/>
      <c r="C6" s="211"/>
      <c r="D6" s="354" t="s">
        <v>15</v>
      </c>
      <c r="E6" s="376"/>
      <c r="F6" s="377"/>
      <c r="G6" s="378" t="s">
        <v>16</v>
      </c>
      <c r="H6" s="378"/>
      <c r="I6" s="378"/>
      <c r="J6" s="378"/>
      <c r="K6" s="378"/>
      <c r="L6" s="13" t="s">
        <v>17</v>
      </c>
      <c r="M6" s="211" t="s">
        <v>18</v>
      </c>
      <c r="N6" s="211"/>
      <c r="O6" s="211"/>
      <c r="P6" s="13" t="s">
        <v>19</v>
      </c>
      <c r="Q6" s="13" t="s">
        <v>20</v>
      </c>
      <c r="R6" s="162" t="s">
        <v>21</v>
      </c>
      <c r="S6" s="163"/>
      <c r="T6" s="163"/>
      <c r="U6" s="210" t="s">
        <v>6</v>
      </c>
      <c r="V6" s="211"/>
      <c r="W6" s="211"/>
      <c r="X6" s="354" t="s">
        <v>15</v>
      </c>
      <c r="Y6" s="376"/>
      <c r="Z6" s="377"/>
      <c r="AA6" s="378" t="s">
        <v>16</v>
      </c>
      <c r="AB6" s="378"/>
      <c r="AC6" s="378"/>
      <c r="AD6" s="378"/>
      <c r="AE6" s="378"/>
      <c r="AF6" s="13" t="s">
        <v>17</v>
      </c>
      <c r="AG6" s="211" t="s">
        <v>18</v>
      </c>
      <c r="AH6" s="211"/>
      <c r="AI6" s="211"/>
      <c r="AJ6" s="13" t="s">
        <v>19</v>
      </c>
      <c r="AK6" s="13" t="s">
        <v>20</v>
      </c>
      <c r="AL6" s="162" t="s">
        <v>21</v>
      </c>
    </row>
    <row r="7" spans="1:38" ht="20.149999999999999" customHeight="1" x14ac:dyDescent="0.2">
      <c r="A7" s="243">
        <f>男子入力!$H4</f>
        <v>0</v>
      </c>
      <c r="B7" s="244"/>
      <c r="C7" s="245"/>
      <c r="D7" s="246">
        <f>男子入力!$C4</f>
        <v>0</v>
      </c>
      <c r="E7" s="247"/>
      <c r="F7" s="248"/>
      <c r="G7" s="249">
        <f>男子入力!$D4</f>
        <v>0</v>
      </c>
      <c r="H7" s="244"/>
      <c r="I7" s="244"/>
      <c r="J7" s="244"/>
      <c r="K7" s="244"/>
      <c r="L7" s="13" t="s">
        <v>17</v>
      </c>
      <c r="M7" s="250">
        <f>男子入力!$B4</f>
        <v>0</v>
      </c>
      <c r="N7" s="250"/>
      <c r="O7" s="250"/>
      <c r="P7" s="13" t="s">
        <v>19</v>
      </c>
      <c r="Q7" s="13">
        <f>男子入力!$F4</f>
        <v>0</v>
      </c>
      <c r="R7" s="162" t="s">
        <v>21</v>
      </c>
      <c r="S7" s="11"/>
      <c r="T7" s="11"/>
      <c r="U7" s="251">
        <f>女子入力!$H4</f>
        <v>0</v>
      </c>
      <c r="V7" s="252"/>
      <c r="W7" s="253"/>
      <c r="X7" s="254">
        <f>女子入力!$C4</f>
        <v>0</v>
      </c>
      <c r="Y7" s="255"/>
      <c r="Z7" s="256"/>
      <c r="AA7" s="257">
        <f>女子入力!$D4</f>
        <v>0</v>
      </c>
      <c r="AB7" s="252"/>
      <c r="AC7" s="252"/>
      <c r="AD7" s="252"/>
      <c r="AE7" s="252"/>
      <c r="AF7" s="56" t="s">
        <v>57</v>
      </c>
      <c r="AG7" s="258">
        <f>女子入力!$B4</f>
        <v>0</v>
      </c>
      <c r="AH7" s="258"/>
      <c r="AI7" s="258"/>
      <c r="AJ7" s="56" t="s">
        <v>58</v>
      </c>
      <c r="AK7" s="56">
        <f>女子入力!$F4</f>
        <v>0</v>
      </c>
      <c r="AL7" s="164" t="s">
        <v>59</v>
      </c>
    </row>
    <row r="8" spans="1:38" ht="20.149999999999999" customHeight="1" x14ac:dyDescent="0.2">
      <c r="A8" s="243">
        <f>男子入力!$H5</f>
        <v>0</v>
      </c>
      <c r="B8" s="244"/>
      <c r="C8" s="245"/>
      <c r="D8" s="246">
        <f>男子入力!$C5</f>
        <v>0</v>
      </c>
      <c r="E8" s="247"/>
      <c r="F8" s="248"/>
      <c r="G8" s="249">
        <f>男子入力!$D5</f>
        <v>0</v>
      </c>
      <c r="H8" s="244"/>
      <c r="I8" s="244"/>
      <c r="J8" s="244"/>
      <c r="K8" s="244"/>
      <c r="L8" s="13" t="s">
        <v>17</v>
      </c>
      <c r="M8" s="250">
        <f>男子入力!$B5</f>
        <v>0</v>
      </c>
      <c r="N8" s="250"/>
      <c r="O8" s="250"/>
      <c r="P8" s="13" t="s">
        <v>19</v>
      </c>
      <c r="Q8" s="13">
        <f>男子入力!$F5</f>
        <v>0</v>
      </c>
      <c r="R8" s="162" t="s">
        <v>21</v>
      </c>
      <c r="S8" s="11"/>
      <c r="T8" s="11"/>
      <c r="U8" s="251">
        <f>女子入力!$H5</f>
        <v>0</v>
      </c>
      <c r="V8" s="252"/>
      <c r="W8" s="253"/>
      <c r="X8" s="254">
        <f>女子入力!$C5</f>
        <v>0</v>
      </c>
      <c r="Y8" s="255"/>
      <c r="Z8" s="256"/>
      <c r="AA8" s="257">
        <f>女子入力!$D5</f>
        <v>0</v>
      </c>
      <c r="AB8" s="252"/>
      <c r="AC8" s="252"/>
      <c r="AD8" s="252"/>
      <c r="AE8" s="252"/>
      <c r="AF8" s="56" t="s">
        <v>57</v>
      </c>
      <c r="AG8" s="258">
        <f>女子入力!$B5</f>
        <v>0</v>
      </c>
      <c r="AH8" s="258"/>
      <c r="AI8" s="258"/>
      <c r="AJ8" s="56" t="s">
        <v>58</v>
      </c>
      <c r="AK8" s="56">
        <f>女子入力!$F5</f>
        <v>0</v>
      </c>
      <c r="AL8" s="164" t="s">
        <v>59</v>
      </c>
    </row>
    <row r="9" spans="1:38" ht="20.149999999999999" customHeight="1" x14ac:dyDescent="0.2">
      <c r="A9" s="243">
        <f>男子入力!$H6</f>
        <v>0</v>
      </c>
      <c r="B9" s="244"/>
      <c r="C9" s="245"/>
      <c r="D9" s="246">
        <f>男子入力!$C6</f>
        <v>0</v>
      </c>
      <c r="E9" s="247"/>
      <c r="F9" s="248"/>
      <c r="G9" s="249">
        <f>男子入力!$D6</f>
        <v>0</v>
      </c>
      <c r="H9" s="244"/>
      <c r="I9" s="244"/>
      <c r="J9" s="244"/>
      <c r="K9" s="244"/>
      <c r="L9" s="13" t="s">
        <v>17</v>
      </c>
      <c r="M9" s="250">
        <f>男子入力!$B6</f>
        <v>0</v>
      </c>
      <c r="N9" s="250"/>
      <c r="O9" s="250"/>
      <c r="P9" s="13" t="s">
        <v>19</v>
      </c>
      <c r="Q9" s="13">
        <f>男子入力!$F6</f>
        <v>0</v>
      </c>
      <c r="R9" s="162" t="s">
        <v>21</v>
      </c>
      <c r="S9" s="11"/>
      <c r="T9" s="11"/>
      <c r="U9" s="251">
        <f>女子入力!$H6</f>
        <v>0</v>
      </c>
      <c r="V9" s="252"/>
      <c r="W9" s="253"/>
      <c r="X9" s="254">
        <f>女子入力!$C6</f>
        <v>0</v>
      </c>
      <c r="Y9" s="255"/>
      <c r="Z9" s="256"/>
      <c r="AA9" s="257">
        <f>女子入力!$D6</f>
        <v>0</v>
      </c>
      <c r="AB9" s="252"/>
      <c r="AC9" s="252"/>
      <c r="AD9" s="252"/>
      <c r="AE9" s="252"/>
      <c r="AF9" s="56" t="s">
        <v>57</v>
      </c>
      <c r="AG9" s="258">
        <f>女子入力!$B6</f>
        <v>0</v>
      </c>
      <c r="AH9" s="258"/>
      <c r="AI9" s="258"/>
      <c r="AJ9" s="56" t="s">
        <v>58</v>
      </c>
      <c r="AK9" s="56">
        <f>女子入力!$F6</f>
        <v>0</v>
      </c>
      <c r="AL9" s="164" t="s">
        <v>59</v>
      </c>
    </row>
    <row r="10" spans="1:38" ht="20.149999999999999" customHeight="1" x14ac:dyDescent="0.2">
      <c r="A10" s="243">
        <f>男子入力!$H7</f>
        <v>0</v>
      </c>
      <c r="B10" s="244"/>
      <c r="C10" s="245"/>
      <c r="D10" s="246">
        <f>男子入力!$C7</f>
        <v>0</v>
      </c>
      <c r="E10" s="247"/>
      <c r="F10" s="248"/>
      <c r="G10" s="249">
        <f>男子入力!$D7</f>
        <v>0</v>
      </c>
      <c r="H10" s="244"/>
      <c r="I10" s="244"/>
      <c r="J10" s="244"/>
      <c r="K10" s="244"/>
      <c r="L10" s="13" t="s">
        <v>17</v>
      </c>
      <c r="M10" s="250">
        <f>男子入力!$B7</f>
        <v>0</v>
      </c>
      <c r="N10" s="250"/>
      <c r="O10" s="250"/>
      <c r="P10" s="13" t="s">
        <v>19</v>
      </c>
      <c r="Q10" s="13">
        <f>男子入力!$F7</f>
        <v>0</v>
      </c>
      <c r="R10" s="162" t="s">
        <v>21</v>
      </c>
      <c r="S10" s="11"/>
      <c r="T10" s="11"/>
      <c r="U10" s="251">
        <f>女子入力!$H7</f>
        <v>0</v>
      </c>
      <c r="V10" s="252"/>
      <c r="W10" s="253"/>
      <c r="X10" s="254">
        <f>女子入力!$C7</f>
        <v>0</v>
      </c>
      <c r="Y10" s="255"/>
      <c r="Z10" s="256"/>
      <c r="AA10" s="257">
        <f>女子入力!$D7</f>
        <v>0</v>
      </c>
      <c r="AB10" s="252"/>
      <c r="AC10" s="252"/>
      <c r="AD10" s="252"/>
      <c r="AE10" s="252"/>
      <c r="AF10" s="56" t="s">
        <v>57</v>
      </c>
      <c r="AG10" s="258">
        <f>女子入力!$B7</f>
        <v>0</v>
      </c>
      <c r="AH10" s="258"/>
      <c r="AI10" s="258"/>
      <c r="AJ10" s="56" t="s">
        <v>58</v>
      </c>
      <c r="AK10" s="56">
        <f>女子入力!$F7</f>
        <v>0</v>
      </c>
      <c r="AL10" s="164" t="s">
        <v>59</v>
      </c>
    </row>
    <row r="11" spans="1:38" ht="20.149999999999999" customHeight="1" x14ac:dyDescent="0.2">
      <c r="A11" s="243">
        <f>男子入力!$H8</f>
        <v>0</v>
      </c>
      <c r="B11" s="244"/>
      <c r="C11" s="245"/>
      <c r="D11" s="246">
        <f>男子入力!$C8</f>
        <v>0</v>
      </c>
      <c r="E11" s="247"/>
      <c r="F11" s="248"/>
      <c r="G11" s="249">
        <f>男子入力!$D8</f>
        <v>0</v>
      </c>
      <c r="H11" s="244"/>
      <c r="I11" s="244"/>
      <c r="J11" s="244"/>
      <c r="K11" s="244"/>
      <c r="L11" s="13" t="s">
        <v>17</v>
      </c>
      <c r="M11" s="250">
        <f>男子入力!$B8</f>
        <v>0</v>
      </c>
      <c r="N11" s="250"/>
      <c r="O11" s="250"/>
      <c r="P11" s="13" t="s">
        <v>19</v>
      </c>
      <c r="Q11" s="13">
        <f>男子入力!$F8</f>
        <v>0</v>
      </c>
      <c r="R11" s="162" t="s">
        <v>21</v>
      </c>
      <c r="S11" s="11"/>
      <c r="T11" s="11"/>
      <c r="U11" s="251">
        <f>女子入力!$H8</f>
        <v>0</v>
      </c>
      <c r="V11" s="252"/>
      <c r="W11" s="253"/>
      <c r="X11" s="254">
        <f>女子入力!$C8</f>
        <v>0</v>
      </c>
      <c r="Y11" s="255"/>
      <c r="Z11" s="256"/>
      <c r="AA11" s="257">
        <f>女子入力!$D8</f>
        <v>0</v>
      </c>
      <c r="AB11" s="252"/>
      <c r="AC11" s="252"/>
      <c r="AD11" s="252"/>
      <c r="AE11" s="252"/>
      <c r="AF11" s="56" t="s">
        <v>57</v>
      </c>
      <c r="AG11" s="258">
        <f>女子入力!$B8</f>
        <v>0</v>
      </c>
      <c r="AH11" s="258"/>
      <c r="AI11" s="258"/>
      <c r="AJ11" s="56" t="s">
        <v>58</v>
      </c>
      <c r="AK11" s="56">
        <f>女子入力!$F8</f>
        <v>0</v>
      </c>
      <c r="AL11" s="164" t="s">
        <v>59</v>
      </c>
    </row>
    <row r="12" spans="1:38" ht="20.149999999999999" customHeight="1" x14ac:dyDescent="0.2">
      <c r="A12" s="243">
        <f>男子入力!$H9</f>
        <v>0</v>
      </c>
      <c r="B12" s="244"/>
      <c r="C12" s="245"/>
      <c r="D12" s="246">
        <f>男子入力!$C9</f>
        <v>0</v>
      </c>
      <c r="E12" s="247"/>
      <c r="F12" s="248"/>
      <c r="G12" s="249">
        <f>男子入力!$D9</f>
        <v>0</v>
      </c>
      <c r="H12" s="244"/>
      <c r="I12" s="244"/>
      <c r="J12" s="244"/>
      <c r="K12" s="244"/>
      <c r="L12" s="13" t="s">
        <v>17</v>
      </c>
      <c r="M12" s="250">
        <f>男子入力!$B9</f>
        <v>0</v>
      </c>
      <c r="N12" s="250"/>
      <c r="O12" s="250"/>
      <c r="P12" s="13" t="s">
        <v>19</v>
      </c>
      <c r="Q12" s="13">
        <f>男子入力!$F9</f>
        <v>0</v>
      </c>
      <c r="R12" s="162" t="s">
        <v>21</v>
      </c>
      <c r="S12" s="11"/>
      <c r="T12" s="11"/>
      <c r="U12" s="251">
        <f>女子入力!$H9</f>
        <v>0</v>
      </c>
      <c r="V12" s="252"/>
      <c r="W12" s="253"/>
      <c r="X12" s="254">
        <f>女子入力!$C9</f>
        <v>0</v>
      </c>
      <c r="Y12" s="255"/>
      <c r="Z12" s="256"/>
      <c r="AA12" s="257">
        <f>女子入力!$D9</f>
        <v>0</v>
      </c>
      <c r="AB12" s="252"/>
      <c r="AC12" s="252"/>
      <c r="AD12" s="252"/>
      <c r="AE12" s="252"/>
      <c r="AF12" s="56" t="s">
        <v>57</v>
      </c>
      <c r="AG12" s="258">
        <f>女子入力!$B9</f>
        <v>0</v>
      </c>
      <c r="AH12" s="258"/>
      <c r="AI12" s="258"/>
      <c r="AJ12" s="56" t="s">
        <v>58</v>
      </c>
      <c r="AK12" s="56">
        <f>女子入力!$F9</f>
        <v>0</v>
      </c>
      <c r="AL12" s="164" t="s">
        <v>59</v>
      </c>
    </row>
    <row r="13" spans="1:38" ht="20.149999999999999" customHeight="1" x14ac:dyDescent="0.2">
      <c r="A13" s="243">
        <f>男子入力!$H10</f>
        <v>0</v>
      </c>
      <c r="B13" s="244"/>
      <c r="C13" s="245"/>
      <c r="D13" s="246">
        <f>男子入力!$C10</f>
        <v>0</v>
      </c>
      <c r="E13" s="247"/>
      <c r="F13" s="248"/>
      <c r="G13" s="249">
        <f>男子入力!$D10</f>
        <v>0</v>
      </c>
      <c r="H13" s="244"/>
      <c r="I13" s="244"/>
      <c r="J13" s="244"/>
      <c r="K13" s="244"/>
      <c r="L13" s="13" t="s">
        <v>17</v>
      </c>
      <c r="M13" s="250">
        <f>男子入力!$B10</f>
        <v>0</v>
      </c>
      <c r="N13" s="250"/>
      <c r="O13" s="250"/>
      <c r="P13" s="13" t="s">
        <v>19</v>
      </c>
      <c r="Q13" s="13">
        <f>男子入力!$F10</f>
        <v>0</v>
      </c>
      <c r="R13" s="162" t="s">
        <v>21</v>
      </c>
      <c r="S13" s="11"/>
      <c r="T13" s="11"/>
      <c r="U13" s="251">
        <f>女子入力!$H10</f>
        <v>0</v>
      </c>
      <c r="V13" s="252"/>
      <c r="W13" s="253"/>
      <c r="X13" s="254">
        <f>女子入力!$C10</f>
        <v>0</v>
      </c>
      <c r="Y13" s="255"/>
      <c r="Z13" s="256"/>
      <c r="AA13" s="257">
        <f>女子入力!$D10</f>
        <v>0</v>
      </c>
      <c r="AB13" s="252"/>
      <c r="AC13" s="252"/>
      <c r="AD13" s="252"/>
      <c r="AE13" s="252"/>
      <c r="AF13" s="56" t="s">
        <v>57</v>
      </c>
      <c r="AG13" s="258">
        <f>女子入力!$B10</f>
        <v>0</v>
      </c>
      <c r="AH13" s="258"/>
      <c r="AI13" s="258"/>
      <c r="AJ13" s="56" t="s">
        <v>58</v>
      </c>
      <c r="AK13" s="56">
        <f>女子入力!$F10</f>
        <v>0</v>
      </c>
      <c r="AL13" s="164" t="s">
        <v>59</v>
      </c>
    </row>
    <row r="14" spans="1:38" ht="20.149999999999999" customHeight="1" x14ac:dyDescent="0.2">
      <c r="A14" s="243">
        <f>男子入力!$H11</f>
        <v>0</v>
      </c>
      <c r="B14" s="244"/>
      <c r="C14" s="245"/>
      <c r="D14" s="246">
        <f>男子入力!$C11</f>
        <v>0</v>
      </c>
      <c r="E14" s="247"/>
      <c r="F14" s="248"/>
      <c r="G14" s="249">
        <f>男子入力!$D11</f>
        <v>0</v>
      </c>
      <c r="H14" s="244"/>
      <c r="I14" s="244"/>
      <c r="J14" s="244"/>
      <c r="K14" s="244"/>
      <c r="L14" s="13" t="s">
        <v>17</v>
      </c>
      <c r="M14" s="250">
        <f>男子入力!$B11</f>
        <v>0</v>
      </c>
      <c r="N14" s="250"/>
      <c r="O14" s="250"/>
      <c r="P14" s="13" t="s">
        <v>19</v>
      </c>
      <c r="Q14" s="13">
        <f>男子入力!$F11</f>
        <v>0</v>
      </c>
      <c r="R14" s="162" t="s">
        <v>21</v>
      </c>
      <c r="S14" s="11"/>
      <c r="T14" s="11"/>
      <c r="U14" s="251">
        <f>女子入力!$H11</f>
        <v>0</v>
      </c>
      <c r="V14" s="252"/>
      <c r="W14" s="253"/>
      <c r="X14" s="254">
        <f>女子入力!$C11</f>
        <v>0</v>
      </c>
      <c r="Y14" s="255"/>
      <c r="Z14" s="256"/>
      <c r="AA14" s="257">
        <f>女子入力!$D11</f>
        <v>0</v>
      </c>
      <c r="AB14" s="252"/>
      <c r="AC14" s="252"/>
      <c r="AD14" s="252"/>
      <c r="AE14" s="252"/>
      <c r="AF14" s="56" t="s">
        <v>57</v>
      </c>
      <c r="AG14" s="258">
        <f>女子入力!$B11</f>
        <v>0</v>
      </c>
      <c r="AH14" s="258"/>
      <c r="AI14" s="258"/>
      <c r="AJ14" s="56" t="s">
        <v>58</v>
      </c>
      <c r="AK14" s="56">
        <f>女子入力!$F11</f>
        <v>0</v>
      </c>
      <c r="AL14" s="164" t="s">
        <v>59</v>
      </c>
    </row>
    <row r="15" spans="1:38" ht="20.149999999999999" customHeight="1" x14ac:dyDescent="0.2">
      <c r="A15" s="243">
        <f>男子入力!$H12</f>
        <v>0</v>
      </c>
      <c r="B15" s="244"/>
      <c r="C15" s="245"/>
      <c r="D15" s="246">
        <f>男子入力!$C12</f>
        <v>0</v>
      </c>
      <c r="E15" s="247"/>
      <c r="F15" s="248"/>
      <c r="G15" s="249">
        <f>男子入力!$D12</f>
        <v>0</v>
      </c>
      <c r="H15" s="244"/>
      <c r="I15" s="244"/>
      <c r="J15" s="244"/>
      <c r="K15" s="244"/>
      <c r="L15" s="13" t="s">
        <v>17</v>
      </c>
      <c r="M15" s="250">
        <f>男子入力!$B12</f>
        <v>0</v>
      </c>
      <c r="N15" s="250"/>
      <c r="O15" s="250"/>
      <c r="P15" s="13" t="s">
        <v>19</v>
      </c>
      <c r="Q15" s="13">
        <f>男子入力!$F12</f>
        <v>0</v>
      </c>
      <c r="R15" s="162" t="s">
        <v>21</v>
      </c>
      <c r="S15" s="11"/>
      <c r="T15" s="11"/>
      <c r="U15" s="251">
        <f>女子入力!$H12</f>
        <v>0</v>
      </c>
      <c r="V15" s="252"/>
      <c r="W15" s="253"/>
      <c r="X15" s="254">
        <f>女子入力!$C12</f>
        <v>0</v>
      </c>
      <c r="Y15" s="255"/>
      <c r="Z15" s="256"/>
      <c r="AA15" s="257">
        <f>女子入力!$D12</f>
        <v>0</v>
      </c>
      <c r="AB15" s="252"/>
      <c r="AC15" s="252"/>
      <c r="AD15" s="252"/>
      <c r="AE15" s="252"/>
      <c r="AF15" s="56" t="s">
        <v>57</v>
      </c>
      <c r="AG15" s="258">
        <f>女子入力!$B12</f>
        <v>0</v>
      </c>
      <c r="AH15" s="258"/>
      <c r="AI15" s="258"/>
      <c r="AJ15" s="56" t="s">
        <v>58</v>
      </c>
      <c r="AK15" s="56">
        <f>女子入力!$F12</f>
        <v>0</v>
      </c>
      <c r="AL15" s="164" t="s">
        <v>59</v>
      </c>
    </row>
    <row r="16" spans="1:38" ht="20.149999999999999" customHeight="1" x14ac:dyDescent="0.2">
      <c r="A16" s="243">
        <f>男子入力!$H13</f>
        <v>0</v>
      </c>
      <c r="B16" s="244"/>
      <c r="C16" s="245"/>
      <c r="D16" s="246">
        <f>男子入力!$C13</f>
        <v>0</v>
      </c>
      <c r="E16" s="247"/>
      <c r="F16" s="248"/>
      <c r="G16" s="249">
        <f>男子入力!$D13</f>
        <v>0</v>
      </c>
      <c r="H16" s="244"/>
      <c r="I16" s="244"/>
      <c r="J16" s="244"/>
      <c r="K16" s="244"/>
      <c r="L16" s="13" t="s">
        <v>17</v>
      </c>
      <c r="M16" s="250">
        <f>男子入力!$B13</f>
        <v>0</v>
      </c>
      <c r="N16" s="250"/>
      <c r="O16" s="250"/>
      <c r="P16" s="13" t="s">
        <v>19</v>
      </c>
      <c r="Q16" s="13">
        <f>男子入力!$F13</f>
        <v>0</v>
      </c>
      <c r="R16" s="162" t="s">
        <v>21</v>
      </c>
      <c r="S16" s="11"/>
      <c r="T16" s="11"/>
      <c r="U16" s="251">
        <f>女子入力!$H13</f>
        <v>0</v>
      </c>
      <c r="V16" s="252"/>
      <c r="W16" s="253"/>
      <c r="X16" s="254">
        <f>女子入力!$C13</f>
        <v>0</v>
      </c>
      <c r="Y16" s="255"/>
      <c r="Z16" s="256"/>
      <c r="AA16" s="257">
        <f>女子入力!$D13</f>
        <v>0</v>
      </c>
      <c r="AB16" s="252"/>
      <c r="AC16" s="252"/>
      <c r="AD16" s="252"/>
      <c r="AE16" s="252"/>
      <c r="AF16" s="56" t="s">
        <v>57</v>
      </c>
      <c r="AG16" s="258">
        <f>女子入力!$B13</f>
        <v>0</v>
      </c>
      <c r="AH16" s="258"/>
      <c r="AI16" s="258"/>
      <c r="AJ16" s="56" t="s">
        <v>58</v>
      </c>
      <c r="AK16" s="56">
        <f>女子入力!$F13</f>
        <v>0</v>
      </c>
      <c r="AL16" s="164" t="s">
        <v>59</v>
      </c>
    </row>
    <row r="17" spans="1:38" ht="20.149999999999999" customHeight="1" x14ac:dyDescent="0.2">
      <c r="A17" s="243">
        <f>男子入力!$H14</f>
        <v>0</v>
      </c>
      <c r="B17" s="244"/>
      <c r="C17" s="245"/>
      <c r="D17" s="246">
        <f>男子入力!$C14</f>
        <v>0</v>
      </c>
      <c r="E17" s="247"/>
      <c r="F17" s="248"/>
      <c r="G17" s="249">
        <f>男子入力!$D14</f>
        <v>0</v>
      </c>
      <c r="H17" s="244"/>
      <c r="I17" s="244"/>
      <c r="J17" s="244"/>
      <c r="K17" s="244"/>
      <c r="L17" s="13" t="s">
        <v>17</v>
      </c>
      <c r="M17" s="250">
        <f>男子入力!$B14</f>
        <v>0</v>
      </c>
      <c r="N17" s="250"/>
      <c r="O17" s="250"/>
      <c r="P17" s="13" t="s">
        <v>19</v>
      </c>
      <c r="Q17" s="13">
        <f>男子入力!$F14</f>
        <v>0</v>
      </c>
      <c r="R17" s="162" t="s">
        <v>21</v>
      </c>
      <c r="S17" s="11"/>
      <c r="T17" s="11"/>
      <c r="U17" s="251">
        <f>女子入力!$H14</f>
        <v>0</v>
      </c>
      <c r="V17" s="252"/>
      <c r="W17" s="253"/>
      <c r="X17" s="254">
        <f>女子入力!$C14</f>
        <v>0</v>
      </c>
      <c r="Y17" s="255"/>
      <c r="Z17" s="256"/>
      <c r="AA17" s="257">
        <f>女子入力!$D14</f>
        <v>0</v>
      </c>
      <c r="AB17" s="252"/>
      <c r="AC17" s="252"/>
      <c r="AD17" s="252"/>
      <c r="AE17" s="252"/>
      <c r="AF17" s="56" t="s">
        <v>57</v>
      </c>
      <c r="AG17" s="258">
        <f>女子入力!$B14</f>
        <v>0</v>
      </c>
      <c r="AH17" s="258"/>
      <c r="AI17" s="258"/>
      <c r="AJ17" s="56" t="s">
        <v>58</v>
      </c>
      <c r="AK17" s="56">
        <f>女子入力!$F14</f>
        <v>0</v>
      </c>
      <c r="AL17" s="164" t="s">
        <v>59</v>
      </c>
    </row>
    <row r="18" spans="1:38" ht="20.149999999999999" customHeight="1" x14ac:dyDescent="0.2">
      <c r="A18" s="243">
        <f>男子入力!$H15</f>
        <v>0</v>
      </c>
      <c r="B18" s="244"/>
      <c r="C18" s="245"/>
      <c r="D18" s="246">
        <f>男子入力!$C15</f>
        <v>0</v>
      </c>
      <c r="E18" s="247"/>
      <c r="F18" s="248"/>
      <c r="G18" s="249">
        <f>男子入力!$D15</f>
        <v>0</v>
      </c>
      <c r="H18" s="244"/>
      <c r="I18" s="244"/>
      <c r="J18" s="244"/>
      <c r="K18" s="244"/>
      <c r="L18" s="13" t="s">
        <v>17</v>
      </c>
      <c r="M18" s="250">
        <f>男子入力!$B15</f>
        <v>0</v>
      </c>
      <c r="N18" s="250"/>
      <c r="O18" s="250"/>
      <c r="P18" s="13" t="s">
        <v>19</v>
      </c>
      <c r="Q18" s="13">
        <f>男子入力!$F15</f>
        <v>0</v>
      </c>
      <c r="R18" s="162" t="s">
        <v>21</v>
      </c>
      <c r="S18" s="11"/>
      <c r="T18" s="11"/>
      <c r="U18" s="251">
        <f>女子入力!$H15</f>
        <v>0</v>
      </c>
      <c r="V18" s="252"/>
      <c r="W18" s="253"/>
      <c r="X18" s="254">
        <f>女子入力!$C15</f>
        <v>0</v>
      </c>
      <c r="Y18" s="255"/>
      <c r="Z18" s="256"/>
      <c r="AA18" s="257">
        <f>女子入力!$D15</f>
        <v>0</v>
      </c>
      <c r="AB18" s="252"/>
      <c r="AC18" s="252"/>
      <c r="AD18" s="252"/>
      <c r="AE18" s="252"/>
      <c r="AF18" s="56" t="s">
        <v>57</v>
      </c>
      <c r="AG18" s="258">
        <f>女子入力!$B15</f>
        <v>0</v>
      </c>
      <c r="AH18" s="258"/>
      <c r="AI18" s="258"/>
      <c r="AJ18" s="56" t="s">
        <v>58</v>
      </c>
      <c r="AK18" s="56">
        <f>女子入力!$F15</f>
        <v>0</v>
      </c>
      <c r="AL18" s="164" t="s">
        <v>59</v>
      </c>
    </row>
    <row r="19" spans="1:38" ht="20.149999999999999" customHeight="1" x14ac:dyDescent="0.2">
      <c r="A19" s="243">
        <f>男子入力!$H16</f>
        <v>0</v>
      </c>
      <c r="B19" s="244"/>
      <c r="C19" s="245"/>
      <c r="D19" s="246">
        <f>男子入力!$C16</f>
        <v>0</v>
      </c>
      <c r="E19" s="247"/>
      <c r="F19" s="248"/>
      <c r="G19" s="249">
        <f>男子入力!$D16</f>
        <v>0</v>
      </c>
      <c r="H19" s="244"/>
      <c r="I19" s="244"/>
      <c r="J19" s="244"/>
      <c r="K19" s="244"/>
      <c r="L19" s="13" t="s">
        <v>17</v>
      </c>
      <c r="M19" s="250">
        <f>男子入力!$B16</f>
        <v>0</v>
      </c>
      <c r="N19" s="250"/>
      <c r="O19" s="250"/>
      <c r="P19" s="13" t="s">
        <v>19</v>
      </c>
      <c r="Q19" s="13">
        <f>男子入力!$F16</f>
        <v>0</v>
      </c>
      <c r="R19" s="162" t="s">
        <v>21</v>
      </c>
      <c r="S19" s="11"/>
      <c r="T19" s="11"/>
      <c r="U19" s="251">
        <f>女子入力!$H16</f>
        <v>0</v>
      </c>
      <c r="V19" s="252"/>
      <c r="W19" s="253"/>
      <c r="X19" s="254">
        <f>女子入力!$C16</f>
        <v>0</v>
      </c>
      <c r="Y19" s="255"/>
      <c r="Z19" s="256"/>
      <c r="AA19" s="257">
        <f>女子入力!$D16</f>
        <v>0</v>
      </c>
      <c r="AB19" s="252"/>
      <c r="AC19" s="252"/>
      <c r="AD19" s="252"/>
      <c r="AE19" s="252"/>
      <c r="AF19" s="56" t="s">
        <v>57</v>
      </c>
      <c r="AG19" s="258">
        <f>女子入力!$B16</f>
        <v>0</v>
      </c>
      <c r="AH19" s="258"/>
      <c r="AI19" s="258"/>
      <c r="AJ19" s="56" t="s">
        <v>58</v>
      </c>
      <c r="AK19" s="56">
        <f>女子入力!$F16</f>
        <v>0</v>
      </c>
      <c r="AL19" s="164" t="s">
        <v>59</v>
      </c>
    </row>
    <row r="20" spans="1:38" ht="20.149999999999999" customHeight="1" x14ac:dyDescent="0.2">
      <c r="A20" s="243">
        <f>男子入力!$H17</f>
        <v>0</v>
      </c>
      <c r="B20" s="244"/>
      <c r="C20" s="245"/>
      <c r="D20" s="246">
        <f>男子入力!$C17</f>
        <v>0</v>
      </c>
      <c r="E20" s="247"/>
      <c r="F20" s="248"/>
      <c r="G20" s="249">
        <f>男子入力!$D17</f>
        <v>0</v>
      </c>
      <c r="H20" s="244"/>
      <c r="I20" s="244"/>
      <c r="J20" s="244"/>
      <c r="K20" s="244"/>
      <c r="L20" s="13" t="s">
        <v>17</v>
      </c>
      <c r="M20" s="250">
        <f>男子入力!$B17</f>
        <v>0</v>
      </c>
      <c r="N20" s="250"/>
      <c r="O20" s="250"/>
      <c r="P20" s="13" t="s">
        <v>19</v>
      </c>
      <c r="Q20" s="13">
        <f>男子入力!$F17</f>
        <v>0</v>
      </c>
      <c r="R20" s="162" t="s">
        <v>21</v>
      </c>
      <c r="S20" s="11"/>
      <c r="T20" s="11"/>
      <c r="U20" s="251">
        <f>女子入力!$H17</f>
        <v>0</v>
      </c>
      <c r="V20" s="252"/>
      <c r="W20" s="253"/>
      <c r="X20" s="254">
        <f>女子入力!$C17</f>
        <v>0</v>
      </c>
      <c r="Y20" s="255"/>
      <c r="Z20" s="256"/>
      <c r="AA20" s="257">
        <f>女子入力!$D17</f>
        <v>0</v>
      </c>
      <c r="AB20" s="252"/>
      <c r="AC20" s="252"/>
      <c r="AD20" s="252"/>
      <c r="AE20" s="252"/>
      <c r="AF20" s="56" t="s">
        <v>57</v>
      </c>
      <c r="AG20" s="258">
        <f>女子入力!$B17</f>
        <v>0</v>
      </c>
      <c r="AH20" s="258"/>
      <c r="AI20" s="258"/>
      <c r="AJ20" s="56" t="s">
        <v>58</v>
      </c>
      <c r="AK20" s="56">
        <f>女子入力!$F17</f>
        <v>0</v>
      </c>
      <c r="AL20" s="164" t="s">
        <v>59</v>
      </c>
    </row>
    <row r="21" spans="1:38" ht="20.149999999999999" customHeight="1" x14ac:dyDescent="0.2">
      <c r="A21" s="243">
        <f>男子入力!$H18</f>
        <v>0</v>
      </c>
      <c r="B21" s="244"/>
      <c r="C21" s="245"/>
      <c r="D21" s="246">
        <f>男子入力!$C18</f>
        <v>0</v>
      </c>
      <c r="E21" s="247"/>
      <c r="F21" s="248"/>
      <c r="G21" s="249">
        <f>男子入力!$D18</f>
        <v>0</v>
      </c>
      <c r="H21" s="244"/>
      <c r="I21" s="244"/>
      <c r="J21" s="244"/>
      <c r="K21" s="244"/>
      <c r="L21" s="13" t="s">
        <v>17</v>
      </c>
      <c r="M21" s="250">
        <f>男子入力!$B18</f>
        <v>0</v>
      </c>
      <c r="N21" s="250"/>
      <c r="O21" s="250"/>
      <c r="P21" s="13" t="s">
        <v>19</v>
      </c>
      <c r="Q21" s="13">
        <f>男子入力!$F18</f>
        <v>0</v>
      </c>
      <c r="R21" s="162" t="s">
        <v>21</v>
      </c>
      <c r="S21" s="11"/>
      <c r="T21" s="11"/>
      <c r="U21" s="251">
        <f>女子入力!$H18</f>
        <v>0</v>
      </c>
      <c r="V21" s="252"/>
      <c r="W21" s="253"/>
      <c r="X21" s="254">
        <f>女子入力!$C18</f>
        <v>0</v>
      </c>
      <c r="Y21" s="255"/>
      <c r="Z21" s="256"/>
      <c r="AA21" s="257">
        <f>女子入力!$D18</f>
        <v>0</v>
      </c>
      <c r="AB21" s="252"/>
      <c r="AC21" s="252"/>
      <c r="AD21" s="252"/>
      <c r="AE21" s="252"/>
      <c r="AF21" s="56" t="s">
        <v>57</v>
      </c>
      <c r="AG21" s="258">
        <f>女子入力!$B18</f>
        <v>0</v>
      </c>
      <c r="AH21" s="258"/>
      <c r="AI21" s="258"/>
      <c r="AJ21" s="56" t="s">
        <v>58</v>
      </c>
      <c r="AK21" s="56">
        <f>女子入力!$F18</f>
        <v>0</v>
      </c>
      <c r="AL21" s="164" t="s">
        <v>59</v>
      </c>
    </row>
    <row r="22" spans="1:38" ht="20.149999999999999" customHeight="1" x14ac:dyDescent="0.2">
      <c r="A22" s="243">
        <f>男子入力!$H19</f>
        <v>0</v>
      </c>
      <c r="B22" s="244"/>
      <c r="C22" s="245"/>
      <c r="D22" s="246">
        <f>男子入力!$C19</f>
        <v>0</v>
      </c>
      <c r="E22" s="247"/>
      <c r="F22" s="248"/>
      <c r="G22" s="249">
        <f>男子入力!$D19</f>
        <v>0</v>
      </c>
      <c r="H22" s="244"/>
      <c r="I22" s="244"/>
      <c r="J22" s="244"/>
      <c r="K22" s="244"/>
      <c r="L22" s="13" t="s">
        <v>17</v>
      </c>
      <c r="M22" s="250">
        <f>男子入力!$B19</f>
        <v>0</v>
      </c>
      <c r="N22" s="250"/>
      <c r="O22" s="250"/>
      <c r="P22" s="13" t="s">
        <v>19</v>
      </c>
      <c r="Q22" s="13">
        <f>男子入力!$F19</f>
        <v>0</v>
      </c>
      <c r="R22" s="162" t="s">
        <v>21</v>
      </c>
      <c r="S22" s="11"/>
      <c r="T22" s="11"/>
      <c r="U22" s="251">
        <f>女子入力!$H19</f>
        <v>0</v>
      </c>
      <c r="V22" s="252"/>
      <c r="W22" s="253"/>
      <c r="X22" s="254">
        <f>女子入力!$C19</f>
        <v>0</v>
      </c>
      <c r="Y22" s="255"/>
      <c r="Z22" s="256"/>
      <c r="AA22" s="257">
        <f>女子入力!$D19</f>
        <v>0</v>
      </c>
      <c r="AB22" s="252"/>
      <c r="AC22" s="252"/>
      <c r="AD22" s="252"/>
      <c r="AE22" s="252"/>
      <c r="AF22" s="56" t="s">
        <v>57</v>
      </c>
      <c r="AG22" s="258">
        <f>女子入力!$B19</f>
        <v>0</v>
      </c>
      <c r="AH22" s="258"/>
      <c r="AI22" s="258"/>
      <c r="AJ22" s="56" t="s">
        <v>58</v>
      </c>
      <c r="AK22" s="56">
        <f>女子入力!$F19</f>
        <v>0</v>
      </c>
      <c r="AL22" s="164" t="s">
        <v>59</v>
      </c>
    </row>
    <row r="23" spans="1:38" ht="20.149999999999999" customHeight="1" x14ac:dyDescent="0.2">
      <c r="A23" s="243">
        <f>男子入力!$H20</f>
        <v>0</v>
      </c>
      <c r="B23" s="244"/>
      <c r="C23" s="245"/>
      <c r="D23" s="246">
        <f>男子入力!$C20</f>
        <v>0</v>
      </c>
      <c r="E23" s="247"/>
      <c r="F23" s="248"/>
      <c r="G23" s="249">
        <f>男子入力!$D20</f>
        <v>0</v>
      </c>
      <c r="H23" s="244"/>
      <c r="I23" s="244"/>
      <c r="J23" s="244"/>
      <c r="K23" s="244"/>
      <c r="L23" s="13" t="s">
        <v>17</v>
      </c>
      <c r="M23" s="250">
        <f>男子入力!$B20</f>
        <v>0</v>
      </c>
      <c r="N23" s="250"/>
      <c r="O23" s="250"/>
      <c r="P23" s="13" t="s">
        <v>19</v>
      </c>
      <c r="Q23" s="13">
        <f>男子入力!$F20</f>
        <v>0</v>
      </c>
      <c r="R23" s="162" t="s">
        <v>21</v>
      </c>
      <c r="S23" s="11"/>
      <c r="T23" s="11"/>
      <c r="U23" s="251">
        <f>女子入力!$H20</f>
        <v>0</v>
      </c>
      <c r="V23" s="252"/>
      <c r="W23" s="253"/>
      <c r="X23" s="254">
        <f>女子入力!$C20</f>
        <v>0</v>
      </c>
      <c r="Y23" s="255"/>
      <c r="Z23" s="256"/>
      <c r="AA23" s="257">
        <f>女子入力!$D20</f>
        <v>0</v>
      </c>
      <c r="AB23" s="252"/>
      <c r="AC23" s="252"/>
      <c r="AD23" s="252"/>
      <c r="AE23" s="252"/>
      <c r="AF23" s="56" t="s">
        <v>57</v>
      </c>
      <c r="AG23" s="258">
        <f>女子入力!$B20</f>
        <v>0</v>
      </c>
      <c r="AH23" s="258"/>
      <c r="AI23" s="258"/>
      <c r="AJ23" s="56" t="s">
        <v>58</v>
      </c>
      <c r="AK23" s="56">
        <f>女子入力!$F20</f>
        <v>0</v>
      </c>
      <c r="AL23" s="164" t="s">
        <v>59</v>
      </c>
    </row>
    <row r="24" spans="1:38" ht="20.149999999999999" customHeight="1" x14ac:dyDescent="0.2">
      <c r="A24" s="243">
        <f>男子入力!$H21</f>
        <v>0</v>
      </c>
      <c r="B24" s="244"/>
      <c r="C24" s="245"/>
      <c r="D24" s="246">
        <f>男子入力!$C21</f>
        <v>0</v>
      </c>
      <c r="E24" s="247"/>
      <c r="F24" s="248"/>
      <c r="G24" s="249">
        <f>男子入力!$D21</f>
        <v>0</v>
      </c>
      <c r="H24" s="244"/>
      <c r="I24" s="244"/>
      <c r="J24" s="244"/>
      <c r="K24" s="244"/>
      <c r="L24" s="13" t="s">
        <v>17</v>
      </c>
      <c r="M24" s="250">
        <f>男子入力!$B21</f>
        <v>0</v>
      </c>
      <c r="N24" s="250"/>
      <c r="O24" s="250"/>
      <c r="P24" s="13" t="s">
        <v>19</v>
      </c>
      <c r="Q24" s="13">
        <f>男子入力!$F21</f>
        <v>0</v>
      </c>
      <c r="R24" s="162" t="s">
        <v>21</v>
      </c>
      <c r="S24" s="11"/>
      <c r="T24" s="11"/>
      <c r="U24" s="251">
        <f>女子入力!$H21</f>
        <v>0</v>
      </c>
      <c r="V24" s="252"/>
      <c r="W24" s="253"/>
      <c r="X24" s="254">
        <f>女子入力!$C21</f>
        <v>0</v>
      </c>
      <c r="Y24" s="255"/>
      <c r="Z24" s="256"/>
      <c r="AA24" s="257">
        <f>女子入力!$D21</f>
        <v>0</v>
      </c>
      <c r="AB24" s="252"/>
      <c r="AC24" s="252"/>
      <c r="AD24" s="252"/>
      <c r="AE24" s="252"/>
      <c r="AF24" s="56" t="s">
        <v>57</v>
      </c>
      <c r="AG24" s="258">
        <f>女子入力!$B21</f>
        <v>0</v>
      </c>
      <c r="AH24" s="258"/>
      <c r="AI24" s="258"/>
      <c r="AJ24" s="56" t="s">
        <v>58</v>
      </c>
      <c r="AK24" s="56">
        <f>女子入力!$F21</f>
        <v>0</v>
      </c>
      <c r="AL24" s="164" t="s">
        <v>59</v>
      </c>
    </row>
    <row r="25" spans="1:38" ht="20.149999999999999" customHeight="1" x14ac:dyDescent="0.2">
      <c r="A25" s="243">
        <f>男子入力!$H22</f>
        <v>0</v>
      </c>
      <c r="B25" s="244"/>
      <c r="C25" s="245"/>
      <c r="D25" s="246">
        <f>男子入力!$C22</f>
        <v>0</v>
      </c>
      <c r="E25" s="247"/>
      <c r="F25" s="248"/>
      <c r="G25" s="249">
        <f>男子入力!$D22</f>
        <v>0</v>
      </c>
      <c r="H25" s="244"/>
      <c r="I25" s="244"/>
      <c r="J25" s="244"/>
      <c r="K25" s="244"/>
      <c r="L25" s="13" t="s">
        <v>17</v>
      </c>
      <c r="M25" s="250">
        <f>男子入力!$B22</f>
        <v>0</v>
      </c>
      <c r="N25" s="250"/>
      <c r="O25" s="250"/>
      <c r="P25" s="13" t="s">
        <v>19</v>
      </c>
      <c r="Q25" s="13">
        <f>男子入力!$F22</f>
        <v>0</v>
      </c>
      <c r="R25" s="162" t="s">
        <v>21</v>
      </c>
      <c r="S25" s="11"/>
      <c r="T25" s="11"/>
      <c r="U25" s="251">
        <f>女子入力!$H22</f>
        <v>0</v>
      </c>
      <c r="V25" s="252"/>
      <c r="W25" s="253"/>
      <c r="X25" s="254">
        <f>女子入力!$C22</f>
        <v>0</v>
      </c>
      <c r="Y25" s="255"/>
      <c r="Z25" s="256"/>
      <c r="AA25" s="257">
        <f>女子入力!$D22</f>
        <v>0</v>
      </c>
      <c r="AB25" s="252"/>
      <c r="AC25" s="252"/>
      <c r="AD25" s="252"/>
      <c r="AE25" s="252"/>
      <c r="AF25" s="56" t="s">
        <v>57</v>
      </c>
      <c r="AG25" s="258">
        <f>女子入力!$B22</f>
        <v>0</v>
      </c>
      <c r="AH25" s="258"/>
      <c r="AI25" s="258"/>
      <c r="AJ25" s="56" t="s">
        <v>58</v>
      </c>
      <c r="AK25" s="56">
        <f>女子入力!$F22</f>
        <v>0</v>
      </c>
      <c r="AL25" s="164" t="s">
        <v>59</v>
      </c>
    </row>
    <row r="26" spans="1:38" ht="20.149999999999999" customHeight="1" x14ac:dyDescent="0.2">
      <c r="A26" s="220">
        <f>男子入力!$H23</f>
        <v>0</v>
      </c>
      <c r="B26" s="221"/>
      <c r="C26" s="235"/>
      <c r="D26" s="222">
        <f>男子入力!$C23</f>
        <v>0</v>
      </c>
      <c r="E26" s="236"/>
      <c r="F26" s="237"/>
      <c r="G26" s="238">
        <f>男子入力!$D23</f>
        <v>0</v>
      </c>
      <c r="H26" s="221"/>
      <c r="I26" s="221"/>
      <c r="J26" s="221"/>
      <c r="K26" s="221"/>
      <c r="L26" s="75" t="s">
        <v>17</v>
      </c>
      <c r="M26" s="224">
        <f>男子入力!$B23</f>
        <v>0</v>
      </c>
      <c r="N26" s="224"/>
      <c r="O26" s="224"/>
      <c r="P26" s="75" t="s">
        <v>19</v>
      </c>
      <c r="Q26" s="75">
        <f>男子入力!$F23</f>
        <v>0</v>
      </c>
      <c r="R26" s="165" t="s">
        <v>21</v>
      </c>
      <c r="S26" s="76"/>
      <c r="T26" s="77"/>
      <c r="U26" s="225">
        <f>女子入力!$H23</f>
        <v>0</v>
      </c>
      <c r="V26" s="226"/>
      <c r="W26" s="239"/>
      <c r="X26" s="227">
        <f>女子入力!$C23</f>
        <v>0</v>
      </c>
      <c r="Y26" s="240"/>
      <c r="Z26" s="241"/>
      <c r="AA26" s="242">
        <f>女子入力!$D23</f>
        <v>0</v>
      </c>
      <c r="AB26" s="226"/>
      <c r="AC26" s="226"/>
      <c r="AD26" s="226"/>
      <c r="AE26" s="226"/>
      <c r="AF26" s="155" t="s">
        <v>57</v>
      </c>
      <c r="AG26" s="229">
        <f>女子入力!$B23</f>
        <v>0</v>
      </c>
      <c r="AH26" s="229"/>
      <c r="AI26" s="229"/>
      <c r="AJ26" s="155" t="s">
        <v>58</v>
      </c>
      <c r="AK26" s="155">
        <f>女子入力!$F23</f>
        <v>0</v>
      </c>
      <c r="AL26" s="166" t="s">
        <v>59</v>
      </c>
    </row>
    <row r="28" spans="1:38" ht="18" customHeight="1" x14ac:dyDescent="0.2">
      <c r="A28" s="351" t="s">
        <v>22</v>
      </c>
      <c r="B28" s="352"/>
      <c r="C28" s="351" t="s">
        <v>6</v>
      </c>
      <c r="D28" s="352"/>
      <c r="E28" s="351" t="s">
        <v>18</v>
      </c>
      <c r="F28" s="353"/>
      <c r="G28" s="352"/>
      <c r="H28" s="354" t="s">
        <v>23</v>
      </c>
      <c r="I28" s="355"/>
      <c r="J28" s="356"/>
      <c r="K28" s="357" t="s">
        <v>16</v>
      </c>
      <c r="L28" s="357"/>
      <c r="M28" s="357"/>
      <c r="N28" s="357"/>
      <c r="O28" s="351"/>
      <c r="P28" s="352" t="s">
        <v>20</v>
      </c>
      <c r="Q28" s="357"/>
      <c r="R28" s="357"/>
      <c r="U28" s="323" t="s">
        <v>22</v>
      </c>
      <c r="V28" s="323"/>
      <c r="W28" s="323" t="s">
        <v>6</v>
      </c>
      <c r="X28" s="323"/>
      <c r="Y28" s="323" t="s">
        <v>18</v>
      </c>
      <c r="Z28" s="323"/>
      <c r="AA28" s="323"/>
      <c r="AB28" s="358" t="s">
        <v>23</v>
      </c>
      <c r="AC28" s="359"/>
      <c r="AD28" s="359"/>
      <c r="AE28" s="323" t="s">
        <v>16</v>
      </c>
      <c r="AF28" s="323"/>
      <c r="AG28" s="323"/>
      <c r="AH28" s="323"/>
      <c r="AI28" s="360"/>
      <c r="AJ28" s="322" t="s">
        <v>20</v>
      </c>
      <c r="AK28" s="323"/>
      <c r="AL28" s="323"/>
    </row>
    <row r="29" spans="1:38" ht="18" customHeight="1" x14ac:dyDescent="0.2">
      <c r="A29" s="269" t="s">
        <v>54</v>
      </c>
      <c r="B29" s="277"/>
      <c r="C29" s="325" t="s">
        <v>56</v>
      </c>
      <c r="D29" s="326"/>
      <c r="E29" s="325" t="str">
        <f>男子入力!$BH$2</f>
        <v>0A</v>
      </c>
      <c r="F29" s="331"/>
      <c r="G29" s="326"/>
      <c r="H29" s="403" t="str">
        <f>男子入力!$BH$3</f>
        <v/>
      </c>
      <c r="I29" s="404"/>
      <c r="J29" s="405"/>
      <c r="K29" s="270" t="str">
        <f>男子入力!$BI$3</f>
        <v/>
      </c>
      <c r="L29" s="270"/>
      <c r="M29" s="270"/>
      <c r="N29" s="270"/>
      <c r="O29" s="270"/>
      <c r="P29" s="13" t="s">
        <v>24</v>
      </c>
      <c r="Q29" s="145" t="str">
        <f>男子入力!$BJ$3</f>
        <v/>
      </c>
      <c r="R29" s="110" t="s">
        <v>25</v>
      </c>
      <c r="S29" s="144"/>
      <c r="T29" s="144"/>
      <c r="U29" s="336" t="s">
        <v>55</v>
      </c>
      <c r="V29" s="336"/>
      <c r="W29" s="339" t="s">
        <v>100</v>
      </c>
      <c r="X29" s="339"/>
      <c r="Y29" s="339" t="str">
        <f>女子入力!$BH$2</f>
        <v>0A</v>
      </c>
      <c r="Z29" s="339"/>
      <c r="AA29" s="339"/>
      <c r="AB29" s="393" t="str">
        <f>女子入力!$BH$3</f>
        <v/>
      </c>
      <c r="AC29" s="394"/>
      <c r="AD29" s="395"/>
      <c r="AE29" s="394" t="str">
        <f>女子入力!$BI$3</f>
        <v/>
      </c>
      <c r="AF29" s="394"/>
      <c r="AG29" s="394"/>
      <c r="AH29" s="394"/>
      <c r="AI29" s="394"/>
      <c r="AJ29" s="56" t="s">
        <v>24</v>
      </c>
      <c r="AK29" s="154" t="str">
        <f>女子入力!$BJ$3</f>
        <v/>
      </c>
      <c r="AL29" s="159" t="s">
        <v>25</v>
      </c>
    </row>
    <row r="30" spans="1:38" ht="18" customHeight="1" x14ac:dyDescent="0.2">
      <c r="A30" s="271"/>
      <c r="B30" s="324"/>
      <c r="C30" s="327"/>
      <c r="D30" s="328"/>
      <c r="E30" s="327"/>
      <c r="F30" s="332"/>
      <c r="G30" s="328"/>
      <c r="H30" s="396" t="str">
        <f>男子入力!$BH$4</f>
        <v/>
      </c>
      <c r="I30" s="367"/>
      <c r="J30" s="397"/>
      <c r="K30" s="367" t="str">
        <f>男子入力!$BI$4</f>
        <v/>
      </c>
      <c r="L30" s="367"/>
      <c r="M30" s="367"/>
      <c r="N30" s="367"/>
      <c r="O30" s="367"/>
      <c r="P30" s="54" t="s">
        <v>24</v>
      </c>
      <c r="Q30" s="146" t="str">
        <f>男子入力!$BJ$4</f>
        <v/>
      </c>
      <c r="R30" s="112" t="s">
        <v>25</v>
      </c>
      <c r="S30" s="144"/>
      <c r="T30" s="144"/>
      <c r="U30" s="337"/>
      <c r="V30" s="337"/>
      <c r="W30" s="340"/>
      <c r="X30" s="340"/>
      <c r="Y30" s="340"/>
      <c r="Z30" s="340"/>
      <c r="AA30" s="340"/>
      <c r="AB30" s="368" t="str">
        <f>女子入力!$BH$4</f>
        <v/>
      </c>
      <c r="AC30" s="366"/>
      <c r="AD30" s="369"/>
      <c r="AE30" s="366" t="str">
        <f>女子入力!$BI$4</f>
        <v/>
      </c>
      <c r="AF30" s="366"/>
      <c r="AG30" s="366"/>
      <c r="AH30" s="366"/>
      <c r="AI30" s="366"/>
      <c r="AJ30" s="57" t="s">
        <v>24</v>
      </c>
      <c r="AK30" s="147" t="str">
        <f>女子入力!$BJ$4</f>
        <v/>
      </c>
      <c r="AL30" s="160" t="s">
        <v>25</v>
      </c>
    </row>
    <row r="31" spans="1:38" ht="18" customHeight="1" x14ac:dyDescent="0.2">
      <c r="A31" s="271"/>
      <c r="B31" s="324"/>
      <c r="C31" s="327"/>
      <c r="D31" s="328"/>
      <c r="E31" s="327"/>
      <c r="F31" s="332"/>
      <c r="G31" s="328"/>
      <c r="H31" s="396" t="str">
        <f>男子入力!$BH$5</f>
        <v/>
      </c>
      <c r="I31" s="367"/>
      <c r="J31" s="397"/>
      <c r="K31" s="367" t="str">
        <f>男子入力!$BI$5</f>
        <v/>
      </c>
      <c r="L31" s="367"/>
      <c r="M31" s="367"/>
      <c r="N31" s="367"/>
      <c r="O31" s="367"/>
      <c r="P31" s="54" t="s">
        <v>24</v>
      </c>
      <c r="Q31" s="146" t="str">
        <f>男子入力!$BJ$5</f>
        <v/>
      </c>
      <c r="R31" s="112" t="s">
        <v>25</v>
      </c>
      <c r="S31" s="144"/>
      <c r="T31" s="144"/>
      <c r="U31" s="337"/>
      <c r="V31" s="337"/>
      <c r="W31" s="340"/>
      <c r="X31" s="340"/>
      <c r="Y31" s="340"/>
      <c r="Z31" s="340"/>
      <c r="AA31" s="340"/>
      <c r="AB31" s="368" t="str">
        <f>女子入力!$BH$5</f>
        <v/>
      </c>
      <c r="AC31" s="366"/>
      <c r="AD31" s="369"/>
      <c r="AE31" s="366" t="str">
        <f>女子入力!$BI$5</f>
        <v/>
      </c>
      <c r="AF31" s="366"/>
      <c r="AG31" s="366"/>
      <c r="AH31" s="366"/>
      <c r="AI31" s="366"/>
      <c r="AJ31" s="57" t="s">
        <v>24</v>
      </c>
      <c r="AK31" s="147" t="str">
        <f>女子入力!$BJ$5</f>
        <v/>
      </c>
      <c r="AL31" s="160" t="s">
        <v>25</v>
      </c>
    </row>
    <row r="32" spans="1:38" ht="18" customHeight="1" x14ac:dyDescent="0.2">
      <c r="A32" s="271"/>
      <c r="B32" s="324"/>
      <c r="C32" s="327"/>
      <c r="D32" s="328"/>
      <c r="E32" s="327"/>
      <c r="F32" s="332"/>
      <c r="G32" s="328"/>
      <c r="H32" s="396" t="str">
        <f>男子入力!$BH$6</f>
        <v/>
      </c>
      <c r="I32" s="367"/>
      <c r="J32" s="397"/>
      <c r="K32" s="367" t="str">
        <f>男子入力!$BI$6</f>
        <v/>
      </c>
      <c r="L32" s="367"/>
      <c r="M32" s="367"/>
      <c r="N32" s="367"/>
      <c r="O32" s="367"/>
      <c r="P32" s="54" t="s">
        <v>24</v>
      </c>
      <c r="Q32" s="146" t="str">
        <f>男子入力!$BJ$6</f>
        <v/>
      </c>
      <c r="R32" s="112" t="s">
        <v>25</v>
      </c>
      <c r="S32" s="144"/>
      <c r="T32" s="144"/>
      <c r="U32" s="337"/>
      <c r="V32" s="337"/>
      <c r="W32" s="340"/>
      <c r="X32" s="340"/>
      <c r="Y32" s="340"/>
      <c r="Z32" s="340"/>
      <c r="AA32" s="340"/>
      <c r="AB32" s="368" t="str">
        <f>女子入力!$BH$6</f>
        <v/>
      </c>
      <c r="AC32" s="366"/>
      <c r="AD32" s="369"/>
      <c r="AE32" s="366" t="str">
        <f>女子入力!$BI$6</f>
        <v/>
      </c>
      <c r="AF32" s="366"/>
      <c r="AG32" s="366"/>
      <c r="AH32" s="366"/>
      <c r="AI32" s="366"/>
      <c r="AJ32" s="57" t="s">
        <v>24</v>
      </c>
      <c r="AK32" s="147" t="str">
        <f>女子入力!$BJ$6</f>
        <v/>
      </c>
      <c r="AL32" s="160" t="s">
        <v>25</v>
      </c>
    </row>
    <row r="33" spans="1:38" ht="18" customHeight="1" x14ac:dyDescent="0.2">
      <c r="A33" s="271"/>
      <c r="B33" s="324"/>
      <c r="C33" s="327"/>
      <c r="D33" s="328"/>
      <c r="E33" s="327"/>
      <c r="F33" s="332"/>
      <c r="G33" s="328"/>
      <c r="H33" s="396" t="str">
        <f>男子入力!$BH$7</f>
        <v/>
      </c>
      <c r="I33" s="367"/>
      <c r="J33" s="397"/>
      <c r="K33" s="367" t="str">
        <f>男子入力!$BI$7</f>
        <v/>
      </c>
      <c r="L33" s="367"/>
      <c r="M33" s="367"/>
      <c r="N33" s="367"/>
      <c r="O33" s="367"/>
      <c r="P33" s="54" t="s">
        <v>24</v>
      </c>
      <c r="Q33" s="146" t="str">
        <f>男子入力!$BJ$7</f>
        <v/>
      </c>
      <c r="R33" s="112" t="s">
        <v>25</v>
      </c>
      <c r="S33" s="144"/>
      <c r="T33" s="144"/>
      <c r="U33" s="337"/>
      <c r="V33" s="337"/>
      <c r="W33" s="340"/>
      <c r="X33" s="340"/>
      <c r="Y33" s="340"/>
      <c r="Z33" s="340"/>
      <c r="AA33" s="340"/>
      <c r="AB33" s="368" t="str">
        <f>女子入力!$BH$7</f>
        <v/>
      </c>
      <c r="AC33" s="366"/>
      <c r="AD33" s="369"/>
      <c r="AE33" s="366" t="str">
        <f>女子入力!$BI$7</f>
        <v/>
      </c>
      <c r="AF33" s="366"/>
      <c r="AG33" s="366"/>
      <c r="AH33" s="366"/>
      <c r="AI33" s="366"/>
      <c r="AJ33" s="57" t="s">
        <v>24</v>
      </c>
      <c r="AK33" s="147" t="str">
        <f>女子入力!$BJ$7</f>
        <v/>
      </c>
      <c r="AL33" s="160" t="s">
        <v>25</v>
      </c>
    </row>
    <row r="34" spans="1:38" ht="18" customHeight="1" x14ac:dyDescent="0.2">
      <c r="A34" s="259"/>
      <c r="B34" s="266"/>
      <c r="C34" s="329"/>
      <c r="D34" s="330"/>
      <c r="E34" s="329"/>
      <c r="F34" s="333"/>
      <c r="G34" s="330"/>
      <c r="H34" s="370" t="str">
        <f>男子入力!$BH$8</f>
        <v/>
      </c>
      <c r="I34" s="371"/>
      <c r="J34" s="372"/>
      <c r="K34" s="260" t="str">
        <f>男子入力!$BI$8</f>
        <v/>
      </c>
      <c r="L34" s="260"/>
      <c r="M34" s="260"/>
      <c r="N34" s="260"/>
      <c r="O34" s="260"/>
      <c r="P34" s="55" t="s">
        <v>60</v>
      </c>
      <c r="Q34" s="152" t="str">
        <f>男子入力!$BJ$8</f>
        <v/>
      </c>
      <c r="R34" s="114" t="s">
        <v>25</v>
      </c>
      <c r="S34" s="144"/>
      <c r="T34" s="144"/>
      <c r="U34" s="338"/>
      <c r="V34" s="338"/>
      <c r="W34" s="341"/>
      <c r="X34" s="341"/>
      <c r="Y34" s="341"/>
      <c r="Z34" s="341"/>
      <c r="AA34" s="341"/>
      <c r="AB34" s="373" t="str">
        <f>女子入力!$BH$8</f>
        <v/>
      </c>
      <c r="AC34" s="374"/>
      <c r="AD34" s="375"/>
      <c r="AE34" s="374" t="str">
        <f>女子入力!$BI$8</f>
        <v/>
      </c>
      <c r="AF34" s="374"/>
      <c r="AG34" s="374"/>
      <c r="AH34" s="374"/>
      <c r="AI34" s="374"/>
      <c r="AJ34" s="58" t="s">
        <v>60</v>
      </c>
      <c r="AK34" s="153" t="str">
        <f>女子入力!$BJ$8</f>
        <v/>
      </c>
      <c r="AL34" s="161" t="s">
        <v>25</v>
      </c>
    </row>
    <row r="35" spans="1:38" ht="18" customHeight="1" x14ac:dyDescent="0.2">
      <c r="A35" s="351" t="s">
        <v>22</v>
      </c>
      <c r="B35" s="352"/>
      <c r="C35" s="351" t="s">
        <v>6</v>
      </c>
      <c r="D35" s="352"/>
      <c r="E35" s="351" t="s">
        <v>18</v>
      </c>
      <c r="F35" s="353"/>
      <c r="G35" s="352"/>
      <c r="H35" s="354" t="s">
        <v>23</v>
      </c>
      <c r="I35" s="355"/>
      <c r="J35" s="356"/>
      <c r="K35" s="357" t="s">
        <v>16</v>
      </c>
      <c r="L35" s="357"/>
      <c r="M35" s="357"/>
      <c r="N35" s="357"/>
      <c r="O35" s="351"/>
      <c r="P35" s="352" t="s">
        <v>20</v>
      </c>
      <c r="Q35" s="357"/>
      <c r="R35" s="357"/>
      <c r="S35" s="144"/>
      <c r="T35" s="144"/>
      <c r="U35" s="323" t="s">
        <v>22</v>
      </c>
      <c r="V35" s="323"/>
      <c r="W35" s="323" t="s">
        <v>6</v>
      </c>
      <c r="X35" s="323"/>
      <c r="Y35" s="323" t="s">
        <v>18</v>
      </c>
      <c r="Z35" s="323"/>
      <c r="AA35" s="323"/>
      <c r="AB35" s="358" t="s">
        <v>23</v>
      </c>
      <c r="AC35" s="359"/>
      <c r="AD35" s="359"/>
      <c r="AE35" s="323" t="s">
        <v>16</v>
      </c>
      <c r="AF35" s="323"/>
      <c r="AG35" s="323"/>
      <c r="AH35" s="323"/>
      <c r="AI35" s="360"/>
      <c r="AJ35" s="322" t="s">
        <v>20</v>
      </c>
      <c r="AK35" s="323"/>
      <c r="AL35" s="323"/>
    </row>
    <row r="36" spans="1:38" ht="18" customHeight="1" x14ac:dyDescent="0.2">
      <c r="A36" s="269" t="s">
        <v>54</v>
      </c>
      <c r="B36" s="277"/>
      <c r="C36" s="325" t="s">
        <v>56</v>
      </c>
      <c r="D36" s="326"/>
      <c r="E36" s="325" t="str">
        <f>男子入力!$BK$2</f>
        <v>0B</v>
      </c>
      <c r="F36" s="331"/>
      <c r="G36" s="326"/>
      <c r="H36" s="334" t="str">
        <f>男子入力!$BK$3</f>
        <v/>
      </c>
      <c r="I36" s="316"/>
      <c r="J36" s="335"/>
      <c r="K36" s="316" t="str">
        <f>男子入力!$BL$3</f>
        <v/>
      </c>
      <c r="L36" s="316"/>
      <c r="M36" s="316"/>
      <c r="N36" s="316"/>
      <c r="O36" s="316"/>
      <c r="P36" s="14" t="s">
        <v>24</v>
      </c>
      <c r="Q36" s="37" t="str">
        <f>男子入力!$BM$3</f>
        <v/>
      </c>
      <c r="R36" s="110" t="s">
        <v>25</v>
      </c>
      <c r="S36" s="144"/>
      <c r="T36" s="144"/>
      <c r="U36" s="336" t="s">
        <v>55</v>
      </c>
      <c r="V36" s="336"/>
      <c r="W36" s="339" t="s">
        <v>100</v>
      </c>
      <c r="X36" s="339"/>
      <c r="Y36" s="339" t="str">
        <f>女子入力!$BK$2</f>
        <v>0B</v>
      </c>
      <c r="Z36" s="339"/>
      <c r="AA36" s="339"/>
      <c r="AB36" s="342" t="str">
        <f>女子入力!$BK$3</f>
        <v/>
      </c>
      <c r="AC36" s="343"/>
      <c r="AD36" s="344"/>
      <c r="AE36" s="343" t="str">
        <f>女子入力!$BL$3</f>
        <v/>
      </c>
      <c r="AF36" s="343"/>
      <c r="AG36" s="343"/>
      <c r="AH36" s="343"/>
      <c r="AI36" s="343"/>
      <c r="AJ36" s="60" t="s">
        <v>24</v>
      </c>
      <c r="AK36" s="61" t="str">
        <f>女子入力!$BM$3</f>
        <v/>
      </c>
      <c r="AL36" s="159" t="s">
        <v>25</v>
      </c>
    </row>
    <row r="37" spans="1:38" ht="18" customHeight="1" x14ac:dyDescent="0.2">
      <c r="A37" s="271"/>
      <c r="B37" s="324"/>
      <c r="C37" s="327"/>
      <c r="D37" s="328"/>
      <c r="E37" s="327"/>
      <c r="F37" s="332"/>
      <c r="G37" s="328"/>
      <c r="H37" s="345" t="str">
        <f>男子入力!$BK$4</f>
        <v/>
      </c>
      <c r="I37" s="346"/>
      <c r="J37" s="347"/>
      <c r="K37" s="346" t="str">
        <f>男子入力!$BL$4</f>
        <v/>
      </c>
      <c r="L37" s="346"/>
      <c r="M37" s="346"/>
      <c r="N37" s="346"/>
      <c r="O37" s="346"/>
      <c r="P37" s="15" t="s">
        <v>24</v>
      </c>
      <c r="Q37" s="149" t="str">
        <f>男子入力!$BM$4</f>
        <v/>
      </c>
      <c r="R37" s="112" t="s">
        <v>25</v>
      </c>
      <c r="S37" s="144"/>
      <c r="T37" s="144"/>
      <c r="U37" s="337"/>
      <c r="V37" s="337"/>
      <c r="W37" s="340"/>
      <c r="X37" s="340"/>
      <c r="Y37" s="340"/>
      <c r="Z37" s="340"/>
      <c r="AA37" s="340"/>
      <c r="AB37" s="348" t="str">
        <f>女子入力!$BK$4</f>
        <v/>
      </c>
      <c r="AC37" s="349"/>
      <c r="AD37" s="350"/>
      <c r="AE37" s="349" t="str">
        <f>女子入力!$BL$4</f>
        <v/>
      </c>
      <c r="AF37" s="349"/>
      <c r="AG37" s="349"/>
      <c r="AH37" s="349"/>
      <c r="AI37" s="349"/>
      <c r="AJ37" s="62" t="s">
        <v>24</v>
      </c>
      <c r="AK37" s="150" t="str">
        <f>女子入力!$BM$4</f>
        <v/>
      </c>
      <c r="AL37" s="160" t="s">
        <v>25</v>
      </c>
    </row>
    <row r="38" spans="1:38" ht="18" customHeight="1" x14ac:dyDescent="0.2">
      <c r="A38" s="271"/>
      <c r="B38" s="324"/>
      <c r="C38" s="327"/>
      <c r="D38" s="328"/>
      <c r="E38" s="327"/>
      <c r="F38" s="332"/>
      <c r="G38" s="328"/>
      <c r="H38" s="345" t="str">
        <f>男子入力!$BK$5</f>
        <v/>
      </c>
      <c r="I38" s="346"/>
      <c r="J38" s="347"/>
      <c r="K38" s="346" t="str">
        <f>男子入力!$BL$5</f>
        <v/>
      </c>
      <c r="L38" s="346"/>
      <c r="M38" s="346"/>
      <c r="N38" s="346"/>
      <c r="O38" s="346"/>
      <c r="P38" s="15" t="s">
        <v>24</v>
      </c>
      <c r="Q38" s="149" t="str">
        <f>男子入力!$BM$5</f>
        <v/>
      </c>
      <c r="R38" s="112" t="s">
        <v>25</v>
      </c>
      <c r="S38" s="144"/>
      <c r="T38" s="144"/>
      <c r="U38" s="337"/>
      <c r="V38" s="337"/>
      <c r="W38" s="340"/>
      <c r="X38" s="340"/>
      <c r="Y38" s="340"/>
      <c r="Z38" s="340"/>
      <c r="AA38" s="340"/>
      <c r="AB38" s="348" t="str">
        <f>女子入力!$BK$5</f>
        <v/>
      </c>
      <c r="AC38" s="349"/>
      <c r="AD38" s="350"/>
      <c r="AE38" s="349" t="str">
        <f>女子入力!$BL$5</f>
        <v/>
      </c>
      <c r="AF38" s="349"/>
      <c r="AG38" s="349"/>
      <c r="AH38" s="349"/>
      <c r="AI38" s="349"/>
      <c r="AJ38" s="62" t="s">
        <v>24</v>
      </c>
      <c r="AK38" s="150" t="str">
        <f>女子入力!$BM$5</f>
        <v/>
      </c>
      <c r="AL38" s="160" t="s">
        <v>25</v>
      </c>
    </row>
    <row r="39" spans="1:38" ht="18" customHeight="1" x14ac:dyDescent="0.2">
      <c r="A39" s="271"/>
      <c r="B39" s="324"/>
      <c r="C39" s="327"/>
      <c r="D39" s="328"/>
      <c r="E39" s="327"/>
      <c r="F39" s="332"/>
      <c r="G39" s="328"/>
      <c r="H39" s="345" t="str">
        <f>男子入力!$BK$6</f>
        <v/>
      </c>
      <c r="I39" s="346"/>
      <c r="J39" s="347"/>
      <c r="K39" s="346" t="str">
        <f>男子入力!$BL$6</f>
        <v/>
      </c>
      <c r="L39" s="346"/>
      <c r="M39" s="346"/>
      <c r="N39" s="346"/>
      <c r="O39" s="346"/>
      <c r="P39" s="15" t="s">
        <v>24</v>
      </c>
      <c r="Q39" s="149" t="str">
        <f>男子入力!$BM$6</f>
        <v/>
      </c>
      <c r="R39" s="112" t="s">
        <v>25</v>
      </c>
      <c r="S39" s="144"/>
      <c r="T39" s="144"/>
      <c r="U39" s="337"/>
      <c r="V39" s="337"/>
      <c r="W39" s="340"/>
      <c r="X39" s="340"/>
      <c r="Y39" s="340"/>
      <c r="Z39" s="340"/>
      <c r="AA39" s="340"/>
      <c r="AB39" s="348" t="str">
        <f>女子入力!$BK$6</f>
        <v/>
      </c>
      <c r="AC39" s="349"/>
      <c r="AD39" s="350"/>
      <c r="AE39" s="349" t="str">
        <f>女子入力!$BL$6</f>
        <v/>
      </c>
      <c r="AF39" s="349"/>
      <c r="AG39" s="349"/>
      <c r="AH39" s="349"/>
      <c r="AI39" s="349"/>
      <c r="AJ39" s="62" t="s">
        <v>24</v>
      </c>
      <c r="AK39" s="150" t="str">
        <f>女子入力!$BM$6</f>
        <v/>
      </c>
      <c r="AL39" s="160" t="s">
        <v>25</v>
      </c>
    </row>
    <row r="40" spans="1:38" ht="18" customHeight="1" x14ac:dyDescent="0.2">
      <c r="A40" s="271"/>
      <c r="B40" s="324"/>
      <c r="C40" s="327"/>
      <c r="D40" s="328"/>
      <c r="E40" s="327"/>
      <c r="F40" s="332"/>
      <c r="G40" s="328"/>
      <c r="H40" s="345" t="str">
        <f>男子入力!$BK$7</f>
        <v/>
      </c>
      <c r="I40" s="346"/>
      <c r="J40" s="347"/>
      <c r="K40" s="346" t="str">
        <f>男子入力!$BL$7</f>
        <v/>
      </c>
      <c r="L40" s="346"/>
      <c r="M40" s="346"/>
      <c r="N40" s="346"/>
      <c r="O40" s="346"/>
      <c r="P40" s="15" t="s">
        <v>24</v>
      </c>
      <c r="Q40" s="149" t="str">
        <f>男子入力!$BM$7</f>
        <v/>
      </c>
      <c r="R40" s="112" t="s">
        <v>25</v>
      </c>
      <c r="S40" s="144"/>
      <c r="T40" s="144"/>
      <c r="U40" s="337"/>
      <c r="V40" s="337"/>
      <c r="W40" s="340"/>
      <c r="X40" s="340"/>
      <c r="Y40" s="340"/>
      <c r="Z40" s="340"/>
      <c r="AA40" s="340"/>
      <c r="AB40" s="348" t="str">
        <f>女子入力!$BK$7</f>
        <v/>
      </c>
      <c r="AC40" s="349"/>
      <c r="AD40" s="350"/>
      <c r="AE40" s="349" t="str">
        <f>女子入力!$BL$7</f>
        <v/>
      </c>
      <c r="AF40" s="349"/>
      <c r="AG40" s="349"/>
      <c r="AH40" s="349"/>
      <c r="AI40" s="349"/>
      <c r="AJ40" s="62" t="s">
        <v>60</v>
      </c>
      <c r="AK40" s="150" t="str">
        <f>女子入力!$BM$7</f>
        <v/>
      </c>
      <c r="AL40" s="160" t="s">
        <v>25</v>
      </c>
    </row>
    <row r="41" spans="1:38" ht="18" customHeight="1" x14ac:dyDescent="0.2">
      <c r="A41" s="259"/>
      <c r="B41" s="266"/>
      <c r="C41" s="329"/>
      <c r="D41" s="330"/>
      <c r="E41" s="329"/>
      <c r="F41" s="333"/>
      <c r="G41" s="330"/>
      <c r="H41" s="361" t="str">
        <f>男子入力!$BK$8</f>
        <v/>
      </c>
      <c r="I41" s="302"/>
      <c r="J41" s="362"/>
      <c r="K41" s="302" t="str">
        <f>男子入力!$BL$8</f>
        <v/>
      </c>
      <c r="L41" s="302"/>
      <c r="M41" s="302"/>
      <c r="N41" s="302"/>
      <c r="O41" s="302"/>
      <c r="P41" s="16" t="s">
        <v>60</v>
      </c>
      <c r="Q41" s="148" t="str">
        <f>男子入力!$BM$8</f>
        <v/>
      </c>
      <c r="R41" s="114" t="s">
        <v>25</v>
      </c>
      <c r="S41" s="144"/>
      <c r="T41" s="144"/>
      <c r="U41" s="338"/>
      <c r="V41" s="338"/>
      <c r="W41" s="341"/>
      <c r="X41" s="341"/>
      <c r="Y41" s="341"/>
      <c r="Z41" s="341"/>
      <c r="AA41" s="341"/>
      <c r="AB41" s="363" t="str">
        <f>女子入力!$BK$8</f>
        <v/>
      </c>
      <c r="AC41" s="364"/>
      <c r="AD41" s="365"/>
      <c r="AE41" s="364" t="str">
        <f>女子入力!$BL$8</f>
        <v/>
      </c>
      <c r="AF41" s="364"/>
      <c r="AG41" s="364"/>
      <c r="AH41" s="364"/>
      <c r="AI41" s="364"/>
      <c r="AJ41" s="64" t="s">
        <v>60</v>
      </c>
      <c r="AK41" s="151" t="str">
        <f>女子入力!$BM$8</f>
        <v/>
      </c>
      <c r="AL41" s="161" t="s">
        <v>25</v>
      </c>
    </row>
    <row r="43" spans="1:38" ht="15" customHeight="1" x14ac:dyDescent="0.2">
      <c r="A43" s="296" t="s">
        <v>26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V43" s="384" t="s">
        <v>27</v>
      </c>
      <c r="W43" s="384"/>
      <c r="X43" s="384"/>
      <c r="Y43" s="384"/>
      <c r="Z43" s="384"/>
      <c r="AA43" s="384"/>
      <c r="AB43" s="384"/>
      <c r="AC43" s="384"/>
      <c r="AD43" s="384"/>
      <c r="AE43" s="79"/>
      <c r="AF43" s="79"/>
      <c r="AG43" s="79"/>
      <c r="AH43" s="79"/>
      <c r="AI43" s="79"/>
      <c r="AJ43" s="79"/>
      <c r="AK43" s="79"/>
    </row>
    <row r="44" spans="1:38" ht="15" customHeight="1" x14ac:dyDescent="0.2">
      <c r="A44" s="319"/>
      <c r="B44" s="320"/>
      <c r="C44" s="320"/>
      <c r="D44" s="320"/>
      <c r="E44" s="269" t="s">
        <v>28</v>
      </c>
      <c r="F44" s="270"/>
      <c r="G44" s="270"/>
      <c r="H44" s="270"/>
      <c r="I44" s="277"/>
      <c r="J44" s="270" t="s">
        <v>29</v>
      </c>
      <c r="K44" s="270"/>
      <c r="L44" s="270"/>
      <c r="M44" s="270"/>
      <c r="N44" s="270"/>
      <c r="O44" s="269" t="s">
        <v>30</v>
      </c>
      <c r="P44" s="270"/>
      <c r="Q44" s="270"/>
      <c r="R44" s="270"/>
      <c r="S44" s="270"/>
      <c r="T44" s="321"/>
      <c r="V44" s="379" t="s">
        <v>31</v>
      </c>
      <c r="W44" s="379"/>
      <c r="X44" s="318" t="s">
        <v>32</v>
      </c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</row>
    <row r="45" spans="1:38" ht="15" customHeight="1" x14ac:dyDescent="0.2">
      <c r="A45" s="269" t="s">
        <v>33</v>
      </c>
      <c r="B45" s="270"/>
      <c r="C45" s="270"/>
      <c r="D45" s="270"/>
      <c r="E45" s="273">
        <f>男子入力!$H$54</f>
        <v>0</v>
      </c>
      <c r="F45" s="274"/>
      <c r="G45" s="274"/>
      <c r="H45" s="275" t="s">
        <v>34</v>
      </c>
      <c r="I45" s="276"/>
      <c r="J45" s="273">
        <f>女子入力!$H$54</f>
        <v>0</v>
      </c>
      <c r="K45" s="274"/>
      <c r="L45" s="274"/>
      <c r="M45" s="275" t="s">
        <v>34</v>
      </c>
      <c r="N45" s="275"/>
      <c r="O45" s="273">
        <f>E45+J45</f>
        <v>0</v>
      </c>
      <c r="P45" s="274"/>
      <c r="Q45" s="274"/>
      <c r="R45" s="274"/>
      <c r="S45" s="270" t="s">
        <v>34</v>
      </c>
      <c r="T45" s="277"/>
      <c r="V45" s="379" t="s">
        <v>35</v>
      </c>
      <c r="W45" s="379"/>
      <c r="X45" s="318" t="s">
        <v>36</v>
      </c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</row>
    <row r="46" spans="1:38" ht="15" customHeight="1" x14ac:dyDescent="0.2">
      <c r="A46" s="259"/>
      <c r="B46" s="260"/>
      <c r="C46" s="260"/>
      <c r="D46" s="260"/>
      <c r="E46" s="298">
        <f>E45*入力!$J$10</f>
        <v>0</v>
      </c>
      <c r="F46" s="299"/>
      <c r="G46" s="299"/>
      <c r="H46" s="300" t="s">
        <v>37</v>
      </c>
      <c r="I46" s="301"/>
      <c r="J46" s="298">
        <f>J45*入力!$J$10</f>
        <v>0</v>
      </c>
      <c r="K46" s="299"/>
      <c r="L46" s="299"/>
      <c r="M46" s="300" t="s">
        <v>37</v>
      </c>
      <c r="N46" s="300"/>
      <c r="O46" s="298">
        <f>SUM(E46:L46)</f>
        <v>0</v>
      </c>
      <c r="P46" s="299"/>
      <c r="Q46" s="299"/>
      <c r="R46" s="299"/>
      <c r="S46" s="302" t="s">
        <v>37</v>
      </c>
      <c r="T46" s="303"/>
      <c r="V46" s="379"/>
      <c r="W46" s="379"/>
      <c r="X46" s="318" t="s">
        <v>38</v>
      </c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</row>
    <row r="47" spans="1:38" ht="15" customHeight="1" x14ac:dyDescent="0.2">
      <c r="A47" s="271" t="s">
        <v>39</v>
      </c>
      <c r="B47" s="272"/>
      <c r="C47" s="272"/>
      <c r="D47" s="272"/>
      <c r="E47" s="290">
        <f>男子入力!$H$55</f>
        <v>0</v>
      </c>
      <c r="F47" s="291"/>
      <c r="G47" s="291"/>
      <c r="H47" s="292" t="s">
        <v>34</v>
      </c>
      <c r="I47" s="293"/>
      <c r="J47" s="290">
        <f>女子入力!$H$55</f>
        <v>0</v>
      </c>
      <c r="K47" s="291"/>
      <c r="L47" s="291"/>
      <c r="M47" s="292" t="s">
        <v>34</v>
      </c>
      <c r="N47" s="292"/>
      <c r="O47" s="273">
        <f>E47+J47</f>
        <v>0</v>
      </c>
      <c r="P47" s="274"/>
      <c r="Q47" s="274"/>
      <c r="R47" s="274"/>
      <c r="S47" s="294" t="s">
        <v>34</v>
      </c>
      <c r="T47" s="295"/>
      <c r="V47" s="379"/>
      <c r="W47" s="379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</row>
    <row r="48" spans="1:38" ht="15" customHeight="1" x14ac:dyDescent="0.2">
      <c r="A48" s="271"/>
      <c r="B48" s="272"/>
      <c r="C48" s="272"/>
      <c r="D48" s="272"/>
      <c r="E48" s="298">
        <f>E47*入力!$J$10</f>
        <v>0</v>
      </c>
      <c r="F48" s="299"/>
      <c r="G48" s="299"/>
      <c r="H48" s="300" t="s">
        <v>37</v>
      </c>
      <c r="I48" s="301"/>
      <c r="J48" s="298">
        <f>J47*入力!$J$10</f>
        <v>0</v>
      </c>
      <c r="K48" s="299"/>
      <c r="L48" s="299"/>
      <c r="M48" s="300" t="s">
        <v>37</v>
      </c>
      <c r="N48" s="300"/>
      <c r="O48" s="298">
        <f>SUM(E48:L48)</f>
        <v>0</v>
      </c>
      <c r="P48" s="299"/>
      <c r="Q48" s="299"/>
      <c r="R48" s="299"/>
      <c r="S48" s="302" t="s">
        <v>37</v>
      </c>
      <c r="T48" s="303"/>
      <c r="V48" s="17"/>
      <c r="W48" s="17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8" ht="15" customHeight="1" x14ac:dyDescent="0.2">
      <c r="A49" s="269" t="s">
        <v>145</v>
      </c>
      <c r="B49" s="270"/>
      <c r="C49" s="270"/>
      <c r="D49" s="270"/>
      <c r="E49" s="312">
        <f>男子入力!$H$56</f>
        <v>0</v>
      </c>
      <c r="F49" s="313"/>
      <c r="G49" s="313"/>
      <c r="H49" s="314" t="s">
        <v>34</v>
      </c>
      <c r="I49" s="315"/>
      <c r="J49" s="312">
        <f>女子入力!$H$56</f>
        <v>0</v>
      </c>
      <c r="K49" s="313"/>
      <c r="L49" s="313"/>
      <c r="M49" s="314" t="s">
        <v>34</v>
      </c>
      <c r="N49" s="314"/>
      <c r="O49" s="273">
        <f>E49+J49</f>
        <v>0</v>
      </c>
      <c r="P49" s="274"/>
      <c r="Q49" s="274"/>
      <c r="R49" s="274"/>
      <c r="S49" s="316" t="s">
        <v>34</v>
      </c>
      <c r="T49" s="317"/>
      <c r="V49" s="379"/>
      <c r="W49" s="379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</row>
    <row r="50" spans="1:38" ht="15" customHeight="1" x14ac:dyDescent="0.2">
      <c r="A50" s="259"/>
      <c r="B50" s="260"/>
      <c r="C50" s="260"/>
      <c r="D50" s="260"/>
      <c r="E50" s="298">
        <f>E49*入力!$J$10</f>
        <v>0</v>
      </c>
      <c r="F50" s="299"/>
      <c r="G50" s="299"/>
      <c r="H50" s="300" t="s">
        <v>37</v>
      </c>
      <c r="I50" s="301"/>
      <c r="J50" s="298">
        <f>J49*入力!$J$10</f>
        <v>0</v>
      </c>
      <c r="K50" s="299"/>
      <c r="L50" s="299"/>
      <c r="M50" s="300" t="s">
        <v>37</v>
      </c>
      <c r="N50" s="300"/>
      <c r="O50" s="298">
        <f>SUM(E50:L50)</f>
        <v>0</v>
      </c>
      <c r="P50" s="299"/>
      <c r="Q50" s="299"/>
      <c r="R50" s="299"/>
      <c r="S50" s="302" t="s">
        <v>37</v>
      </c>
      <c r="T50" s="303"/>
      <c r="V50" s="17"/>
      <c r="W50" s="17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:38" ht="15" customHeight="1" x14ac:dyDescent="0.2">
      <c r="A51" s="306" t="s">
        <v>40</v>
      </c>
      <c r="B51" s="270"/>
      <c r="C51" s="270"/>
      <c r="D51" s="270"/>
      <c r="E51" s="273">
        <f>男子入力!$K$64</f>
        <v>0</v>
      </c>
      <c r="F51" s="274"/>
      <c r="G51" s="274"/>
      <c r="H51" s="307" t="s">
        <v>41</v>
      </c>
      <c r="I51" s="308"/>
      <c r="J51" s="273">
        <f>女子入力!$K$64</f>
        <v>0</v>
      </c>
      <c r="K51" s="274"/>
      <c r="L51" s="274"/>
      <c r="M51" s="307" t="s">
        <v>41</v>
      </c>
      <c r="N51" s="307"/>
      <c r="O51" s="273">
        <f>E51+J51</f>
        <v>0</v>
      </c>
      <c r="P51" s="274"/>
      <c r="Q51" s="274"/>
      <c r="R51" s="274"/>
      <c r="S51" s="211" t="s">
        <v>41</v>
      </c>
      <c r="T51" s="309"/>
      <c r="V51" s="17"/>
      <c r="W51" s="17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:38" ht="15" customHeight="1" x14ac:dyDescent="0.2">
      <c r="A52" s="259"/>
      <c r="B52" s="260"/>
      <c r="C52" s="260"/>
      <c r="D52" s="260"/>
      <c r="E52" s="298">
        <f>E51*入力!$J$11</f>
        <v>0</v>
      </c>
      <c r="F52" s="299"/>
      <c r="G52" s="299"/>
      <c r="H52" s="300" t="s">
        <v>37</v>
      </c>
      <c r="I52" s="301"/>
      <c r="J52" s="298">
        <f>J51*入力!$J$11</f>
        <v>0</v>
      </c>
      <c r="K52" s="299"/>
      <c r="L52" s="299"/>
      <c r="M52" s="300" t="s">
        <v>37</v>
      </c>
      <c r="N52" s="300"/>
      <c r="O52" s="310">
        <f>SUM(E52:L52)</f>
        <v>0</v>
      </c>
      <c r="P52" s="311"/>
      <c r="Q52" s="311"/>
      <c r="R52" s="311"/>
      <c r="S52" s="302" t="s">
        <v>37</v>
      </c>
      <c r="T52" s="303"/>
      <c r="V52" s="305" t="s">
        <v>42</v>
      </c>
      <c r="W52" s="272"/>
      <c r="X52" s="272"/>
      <c r="Y52" s="272"/>
      <c r="Z52" s="272"/>
      <c r="AA52" s="272"/>
      <c r="AB52" s="304">
        <f>入力!D$3</f>
        <v>0</v>
      </c>
      <c r="AC52" s="304"/>
      <c r="AD52" s="304"/>
      <c r="AE52" s="304"/>
      <c r="AF52" s="304"/>
      <c r="AG52" s="304"/>
      <c r="AH52" s="304"/>
      <c r="AI52" s="304"/>
      <c r="AJ52" s="304"/>
      <c r="AK52" s="18"/>
    </row>
    <row r="53" spans="1:38" ht="15" customHeight="1" x14ac:dyDescent="0.2">
      <c r="A53" s="271" t="s">
        <v>43</v>
      </c>
      <c r="B53" s="272"/>
      <c r="C53" s="272"/>
      <c r="D53" s="272"/>
      <c r="E53" s="290">
        <f>男子入力!$H$57</f>
        <v>0</v>
      </c>
      <c r="F53" s="291"/>
      <c r="G53" s="291"/>
      <c r="H53" s="292" t="s">
        <v>34</v>
      </c>
      <c r="I53" s="293"/>
      <c r="J53" s="290">
        <f>女子入力!$H$57</f>
        <v>0</v>
      </c>
      <c r="K53" s="291"/>
      <c r="L53" s="291"/>
      <c r="M53" s="292" t="s">
        <v>34</v>
      </c>
      <c r="N53" s="292"/>
      <c r="O53" s="273">
        <f>E53+J53</f>
        <v>0</v>
      </c>
      <c r="P53" s="274"/>
      <c r="Q53" s="274"/>
      <c r="R53" s="274"/>
      <c r="S53" s="294" t="s">
        <v>34</v>
      </c>
      <c r="T53" s="295"/>
      <c r="V53" s="17"/>
      <c r="W53" s="17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:38" ht="15" customHeight="1" x14ac:dyDescent="0.2">
      <c r="A54" s="271"/>
      <c r="B54" s="272"/>
      <c r="C54" s="272"/>
      <c r="D54" s="272"/>
      <c r="E54" s="298">
        <f>E53*入力!$J$10</f>
        <v>0</v>
      </c>
      <c r="F54" s="299"/>
      <c r="G54" s="299"/>
      <c r="H54" s="300" t="s">
        <v>37</v>
      </c>
      <c r="I54" s="301"/>
      <c r="J54" s="298">
        <f>J53*入力!$J$10</f>
        <v>0</v>
      </c>
      <c r="K54" s="299"/>
      <c r="L54" s="299"/>
      <c r="M54" s="300" t="s">
        <v>37</v>
      </c>
      <c r="N54" s="300"/>
      <c r="O54" s="298">
        <f>SUM(E54:L54)</f>
        <v>0</v>
      </c>
      <c r="P54" s="299"/>
      <c r="Q54" s="299"/>
      <c r="R54" s="299"/>
      <c r="S54" s="302" t="s">
        <v>37</v>
      </c>
      <c r="T54" s="303"/>
    </row>
    <row r="55" spans="1:38" ht="15" customHeight="1" x14ac:dyDescent="0.2">
      <c r="A55" s="269" t="s">
        <v>44</v>
      </c>
      <c r="B55" s="270"/>
      <c r="C55" s="270"/>
      <c r="D55" s="270"/>
      <c r="E55" s="273">
        <f>男子入力!$H$58</f>
        <v>0</v>
      </c>
      <c r="F55" s="274"/>
      <c r="G55" s="274"/>
      <c r="H55" s="275" t="s">
        <v>34</v>
      </c>
      <c r="I55" s="276"/>
      <c r="J55" s="273">
        <f>女子入力!$H$58</f>
        <v>0</v>
      </c>
      <c r="K55" s="274"/>
      <c r="L55" s="274"/>
      <c r="M55" s="275" t="s">
        <v>34</v>
      </c>
      <c r="N55" s="275"/>
      <c r="O55" s="273">
        <f>E55+J55</f>
        <v>0</v>
      </c>
      <c r="P55" s="274"/>
      <c r="Q55" s="274"/>
      <c r="R55" s="274"/>
      <c r="S55" s="270" t="s">
        <v>34</v>
      </c>
      <c r="T55" s="277"/>
      <c r="W55" s="272" t="s">
        <v>45</v>
      </c>
      <c r="X55" s="272"/>
      <c r="Y55" s="272"/>
      <c r="Z55" s="272"/>
      <c r="AA55" s="272"/>
      <c r="AB55" s="304">
        <f>入力!D$4</f>
        <v>0</v>
      </c>
      <c r="AC55" s="304"/>
      <c r="AD55" s="304"/>
      <c r="AE55" s="304"/>
      <c r="AF55" s="304"/>
      <c r="AG55" s="304"/>
      <c r="AH55" s="304"/>
      <c r="AI55" s="304"/>
      <c r="AJ55" s="304"/>
    </row>
    <row r="56" spans="1:38" ht="15" customHeight="1" x14ac:dyDescent="0.2">
      <c r="A56" s="259"/>
      <c r="B56" s="260"/>
      <c r="C56" s="260"/>
      <c r="D56" s="260"/>
      <c r="E56" s="298">
        <f>E55*入力!$J$10</f>
        <v>0</v>
      </c>
      <c r="F56" s="299"/>
      <c r="G56" s="299"/>
      <c r="H56" s="300" t="s">
        <v>37</v>
      </c>
      <c r="I56" s="301"/>
      <c r="J56" s="298">
        <f>J55*入力!$J$10</f>
        <v>0</v>
      </c>
      <c r="K56" s="299"/>
      <c r="L56" s="299"/>
      <c r="M56" s="300" t="s">
        <v>37</v>
      </c>
      <c r="N56" s="300"/>
      <c r="O56" s="298">
        <f>SUM(E56:L56)</f>
        <v>0</v>
      </c>
      <c r="P56" s="299"/>
      <c r="Q56" s="299"/>
      <c r="R56" s="299"/>
      <c r="S56" s="302" t="s">
        <v>37</v>
      </c>
      <c r="T56" s="303"/>
    </row>
    <row r="57" spans="1:38" ht="15" customHeight="1" x14ac:dyDescent="0.2">
      <c r="A57" s="289" t="s">
        <v>99</v>
      </c>
      <c r="B57" s="272"/>
      <c r="C57" s="272"/>
      <c r="D57" s="272"/>
      <c r="E57" s="290">
        <f>男子入力!$H$59</f>
        <v>0</v>
      </c>
      <c r="F57" s="291"/>
      <c r="G57" s="291"/>
      <c r="H57" s="292" t="s">
        <v>34</v>
      </c>
      <c r="I57" s="293"/>
      <c r="J57" s="290">
        <f>女子入力!$H$59</f>
        <v>0</v>
      </c>
      <c r="K57" s="291"/>
      <c r="L57" s="291"/>
      <c r="M57" s="292" t="s">
        <v>34</v>
      </c>
      <c r="N57" s="292"/>
      <c r="O57" s="273">
        <f>E57+J57</f>
        <v>0</v>
      </c>
      <c r="P57" s="274"/>
      <c r="Q57" s="274"/>
      <c r="R57" s="274"/>
      <c r="S57" s="294" t="s">
        <v>34</v>
      </c>
      <c r="T57" s="295"/>
      <c r="W57" s="296" t="s">
        <v>46</v>
      </c>
      <c r="X57" s="296"/>
      <c r="Y57" s="296"/>
      <c r="Z57" s="296"/>
      <c r="AA57" s="296"/>
      <c r="AB57" s="296"/>
      <c r="AC57" s="296"/>
      <c r="AD57" s="297">
        <f>入力!D$5</f>
        <v>0</v>
      </c>
      <c r="AE57" s="297"/>
      <c r="AF57" s="297"/>
      <c r="AG57" s="297"/>
      <c r="AH57" s="297"/>
      <c r="AI57" s="297"/>
      <c r="AJ57" s="297"/>
    </row>
    <row r="58" spans="1:38" ht="15" customHeight="1" x14ac:dyDescent="0.2">
      <c r="A58" s="271"/>
      <c r="B58" s="272"/>
      <c r="C58" s="272"/>
      <c r="D58" s="272"/>
      <c r="E58" s="298">
        <f>E57*入力!$J$10</f>
        <v>0</v>
      </c>
      <c r="F58" s="299"/>
      <c r="G58" s="299"/>
      <c r="H58" s="300" t="s">
        <v>37</v>
      </c>
      <c r="I58" s="301"/>
      <c r="J58" s="298">
        <f>J57*入力!$J$10</f>
        <v>0</v>
      </c>
      <c r="K58" s="299"/>
      <c r="L58" s="299"/>
      <c r="M58" s="300" t="s">
        <v>37</v>
      </c>
      <c r="N58" s="300"/>
      <c r="O58" s="298">
        <f>SUM(E58:L58)</f>
        <v>0</v>
      </c>
      <c r="P58" s="299"/>
      <c r="Q58" s="299"/>
      <c r="R58" s="299"/>
      <c r="S58" s="302" t="s">
        <v>37</v>
      </c>
      <c r="T58" s="303"/>
    </row>
    <row r="59" spans="1:38" ht="15" customHeight="1" x14ac:dyDescent="0.2">
      <c r="A59" s="269" t="s">
        <v>30</v>
      </c>
      <c r="B59" s="270"/>
      <c r="C59" s="270"/>
      <c r="D59" s="270"/>
      <c r="E59" s="273">
        <f>E45+E47+E49+E53+E55+E57</f>
        <v>0</v>
      </c>
      <c r="F59" s="274"/>
      <c r="G59" s="274"/>
      <c r="H59" s="275" t="s">
        <v>34</v>
      </c>
      <c r="I59" s="276"/>
      <c r="J59" s="273">
        <f>J45+J47+J49+J53+J55+J57</f>
        <v>0</v>
      </c>
      <c r="K59" s="274"/>
      <c r="L59" s="274"/>
      <c r="M59" s="275" t="s">
        <v>34</v>
      </c>
      <c r="N59" s="275"/>
      <c r="O59" s="273">
        <f>E59+J59</f>
        <v>0</v>
      </c>
      <c r="P59" s="274"/>
      <c r="Q59" s="274"/>
      <c r="R59" s="274"/>
      <c r="S59" s="270" t="s">
        <v>34</v>
      </c>
      <c r="T59" s="277"/>
      <c r="W59" s="278">
        <f>入力!D$6</f>
        <v>0</v>
      </c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</row>
    <row r="60" spans="1:38" ht="15" customHeight="1" x14ac:dyDescent="0.2">
      <c r="A60" s="271"/>
      <c r="B60" s="272"/>
      <c r="C60" s="272"/>
      <c r="D60" s="272"/>
      <c r="E60" s="279">
        <f>E51</f>
        <v>0</v>
      </c>
      <c r="F60" s="280"/>
      <c r="G60" s="280"/>
      <c r="H60" s="281" t="s">
        <v>47</v>
      </c>
      <c r="I60" s="282"/>
      <c r="J60" s="279">
        <f>J51</f>
        <v>0</v>
      </c>
      <c r="K60" s="280"/>
      <c r="L60" s="280"/>
      <c r="M60" s="281" t="s">
        <v>47</v>
      </c>
      <c r="N60" s="281"/>
      <c r="O60" s="279">
        <f>E60+J60</f>
        <v>0</v>
      </c>
      <c r="P60" s="280"/>
      <c r="Q60" s="280"/>
      <c r="R60" s="280"/>
      <c r="S60" s="283" t="s">
        <v>48</v>
      </c>
      <c r="T60" s="284"/>
    </row>
    <row r="61" spans="1:38" ht="15" customHeight="1" x14ac:dyDescent="0.2">
      <c r="A61" s="259"/>
      <c r="B61" s="260"/>
      <c r="C61" s="260"/>
      <c r="D61" s="260"/>
      <c r="E61" s="285">
        <f>SUM(E46,E48,E50,E52,E54,E56,E58)</f>
        <v>0</v>
      </c>
      <c r="F61" s="286"/>
      <c r="G61" s="286"/>
      <c r="H61" s="287" t="s">
        <v>37</v>
      </c>
      <c r="I61" s="288"/>
      <c r="J61" s="285">
        <f>SUM(J46,J48,J50,J52,J54,J56,J58)</f>
        <v>0</v>
      </c>
      <c r="K61" s="286"/>
      <c r="L61" s="286"/>
      <c r="M61" s="287" t="s">
        <v>37</v>
      </c>
      <c r="N61" s="287"/>
      <c r="O61" s="285">
        <f>SUM(E61:L61)</f>
        <v>0</v>
      </c>
      <c r="P61" s="286"/>
      <c r="Q61" s="286"/>
      <c r="R61" s="286"/>
      <c r="S61" s="260" t="s">
        <v>37</v>
      </c>
      <c r="T61" s="266"/>
      <c r="AA61" s="278">
        <f>入力!D$7</f>
        <v>0</v>
      </c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</row>
    <row r="62" spans="1:38" ht="15" customHeight="1" x14ac:dyDescent="0.2">
      <c r="A62" s="259" t="s">
        <v>49</v>
      </c>
      <c r="B62" s="260"/>
      <c r="C62" s="260"/>
      <c r="D62" s="260"/>
      <c r="E62" s="261">
        <f>入力!D$9</f>
        <v>0</v>
      </c>
      <c r="F62" s="262"/>
      <c r="G62" s="78" t="s">
        <v>50</v>
      </c>
      <c r="H62" s="261">
        <f>E62*入力!J$12</f>
        <v>0</v>
      </c>
      <c r="I62" s="262"/>
      <c r="J62" s="262"/>
      <c r="K62" s="262"/>
      <c r="L62" s="263" t="s">
        <v>37</v>
      </c>
      <c r="M62" s="264"/>
      <c r="N62" s="265" t="s">
        <v>51</v>
      </c>
      <c r="O62" s="265"/>
      <c r="P62" s="265">
        <f>H$62+O61</f>
        <v>0</v>
      </c>
      <c r="Q62" s="265"/>
      <c r="R62" s="265"/>
      <c r="S62" s="260" t="s">
        <v>37</v>
      </c>
      <c r="T62" s="266"/>
    </row>
    <row r="63" spans="1:38" ht="15" customHeight="1" x14ac:dyDescent="0.2">
      <c r="Z63" s="267" t="s">
        <v>52</v>
      </c>
      <c r="AA63" s="267"/>
      <c r="AB63" s="267"/>
      <c r="AC63" s="268">
        <f>入力!D$8</f>
        <v>0</v>
      </c>
      <c r="AD63" s="268"/>
      <c r="AE63" s="268"/>
      <c r="AF63" s="268"/>
      <c r="AG63" s="268"/>
      <c r="AH63" s="268"/>
      <c r="AI63" s="268"/>
      <c r="AJ63" s="268"/>
      <c r="AK63" s="268"/>
    </row>
    <row r="64" spans="1:38" ht="13.5" customHeight="1" x14ac:dyDescent="0.2">
      <c r="A64" s="230" t="str">
        <f>A1</f>
        <v>第40回　京都府小学生陸上競技選手権大会丹後予選会</v>
      </c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1"/>
      <c r="AH64" s="231"/>
      <c r="AI64" s="231"/>
      <c r="AJ64" s="231"/>
      <c r="AK64" s="231"/>
      <c r="AL64" s="231"/>
    </row>
    <row r="65" spans="1:38" ht="13.5" customHeight="1" x14ac:dyDescent="0.2">
      <c r="A65" s="230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  <c r="AC65" s="230"/>
      <c r="AD65" s="230"/>
      <c r="AE65" s="230"/>
      <c r="AF65" s="230"/>
      <c r="AG65" s="231"/>
      <c r="AH65" s="231"/>
      <c r="AI65" s="231"/>
      <c r="AJ65" s="231"/>
      <c r="AK65" s="231"/>
      <c r="AL65" s="231"/>
    </row>
    <row r="66" spans="1:38" ht="14" x14ac:dyDescent="0.2">
      <c r="Q66" s="11"/>
      <c r="R66" s="11"/>
      <c r="S66" s="11"/>
      <c r="T66" s="11"/>
      <c r="U66" s="11"/>
      <c r="V66" s="11"/>
      <c r="W66" s="232" t="s">
        <v>13</v>
      </c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3" t="s">
        <v>94</v>
      </c>
      <c r="AJ66" s="233"/>
      <c r="AK66" s="233"/>
      <c r="AL66" s="233"/>
    </row>
    <row r="67" spans="1:38" ht="16" customHeight="1" x14ac:dyDescent="0.2">
      <c r="A67" s="12" t="s">
        <v>14</v>
      </c>
      <c r="B67" s="12"/>
      <c r="C67" s="12"/>
      <c r="D67" s="12"/>
      <c r="E67" s="12"/>
      <c r="F67" s="12"/>
      <c r="G67" s="12"/>
      <c r="H67" s="234">
        <f>入力!D$1</f>
        <v>0</v>
      </c>
      <c r="I67" s="234"/>
      <c r="J67" s="234"/>
      <c r="K67" s="234"/>
      <c r="L67" s="234"/>
      <c r="M67" s="234"/>
      <c r="N67" s="234"/>
      <c r="O67" s="234"/>
    </row>
    <row r="69" spans="1:38" ht="20.149999999999999" customHeight="1" x14ac:dyDescent="0.2">
      <c r="A69" s="210" t="s">
        <v>6</v>
      </c>
      <c r="B69" s="211"/>
      <c r="C69" s="211"/>
      <c r="D69" s="354" t="s">
        <v>15</v>
      </c>
      <c r="E69" s="376"/>
      <c r="F69" s="377"/>
      <c r="G69" s="378" t="s">
        <v>16</v>
      </c>
      <c r="H69" s="378"/>
      <c r="I69" s="378"/>
      <c r="J69" s="378"/>
      <c r="K69" s="378"/>
      <c r="L69" s="13" t="s">
        <v>17</v>
      </c>
      <c r="M69" s="211" t="s">
        <v>18</v>
      </c>
      <c r="N69" s="211"/>
      <c r="O69" s="211"/>
      <c r="P69" s="13" t="s">
        <v>19</v>
      </c>
      <c r="Q69" s="13" t="s">
        <v>20</v>
      </c>
      <c r="R69" s="162" t="s">
        <v>21</v>
      </c>
      <c r="S69" s="163"/>
      <c r="T69" s="163"/>
      <c r="U69" s="210" t="s">
        <v>6</v>
      </c>
      <c r="V69" s="211"/>
      <c r="W69" s="211"/>
      <c r="X69" s="354" t="s">
        <v>15</v>
      </c>
      <c r="Y69" s="376"/>
      <c r="Z69" s="377"/>
      <c r="AA69" s="378" t="s">
        <v>16</v>
      </c>
      <c r="AB69" s="378"/>
      <c r="AC69" s="378"/>
      <c r="AD69" s="378"/>
      <c r="AE69" s="378"/>
      <c r="AF69" s="13" t="s">
        <v>17</v>
      </c>
      <c r="AG69" s="211" t="s">
        <v>18</v>
      </c>
      <c r="AH69" s="211"/>
      <c r="AI69" s="211"/>
      <c r="AJ69" s="13" t="s">
        <v>19</v>
      </c>
      <c r="AK69" s="13" t="s">
        <v>20</v>
      </c>
      <c r="AL69" s="162" t="s">
        <v>21</v>
      </c>
    </row>
    <row r="70" spans="1:38" ht="20.149999999999999" customHeight="1" x14ac:dyDescent="0.2">
      <c r="A70" s="210">
        <f>男子入力!$H24</f>
        <v>0</v>
      </c>
      <c r="B70" s="211"/>
      <c r="C70" s="211"/>
      <c r="D70" s="212">
        <f>男子入力!$C24</f>
        <v>0</v>
      </c>
      <c r="E70" s="211"/>
      <c r="F70" s="213"/>
      <c r="G70" s="211">
        <f>男子入力!$D24</f>
        <v>0</v>
      </c>
      <c r="H70" s="211"/>
      <c r="I70" s="211"/>
      <c r="J70" s="211"/>
      <c r="K70" s="211"/>
      <c r="L70" s="13" t="s">
        <v>17</v>
      </c>
      <c r="M70" s="214">
        <f>男子入力!$B24</f>
        <v>0</v>
      </c>
      <c r="N70" s="214"/>
      <c r="O70" s="214"/>
      <c r="P70" s="13" t="s">
        <v>19</v>
      </c>
      <c r="Q70" s="13">
        <f>男子入力!$F24</f>
        <v>0</v>
      </c>
      <c r="R70" s="162" t="s">
        <v>21</v>
      </c>
      <c r="S70" s="11"/>
      <c r="T70" s="11"/>
      <c r="U70" s="215">
        <f>女子入力!$H24</f>
        <v>0</v>
      </c>
      <c r="V70" s="216"/>
      <c r="W70" s="216"/>
      <c r="X70" s="217">
        <f>女子入力!$C24</f>
        <v>0</v>
      </c>
      <c r="Y70" s="216"/>
      <c r="Z70" s="218"/>
      <c r="AA70" s="216">
        <f>女子入力!$D24</f>
        <v>0</v>
      </c>
      <c r="AB70" s="216"/>
      <c r="AC70" s="216"/>
      <c r="AD70" s="216"/>
      <c r="AE70" s="216"/>
      <c r="AF70" s="56" t="s">
        <v>57</v>
      </c>
      <c r="AG70" s="219">
        <f>女子入力!$B24</f>
        <v>0</v>
      </c>
      <c r="AH70" s="219"/>
      <c r="AI70" s="219"/>
      <c r="AJ70" s="56" t="s">
        <v>58</v>
      </c>
      <c r="AK70" s="56">
        <f>女子入力!$F24</f>
        <v>0</v>
      </c>
      <c r="AL70" s="164" t="s">
        <v>59</v>
      </c>
    </row>
    <row r="71" spans="1:38" ht="20.149999999999999" customHeight="1" x14ac:dyDescent="0.2">
      <c r="A71" s="210">
        <f>男子入力!$H25</f>
        <v>0</v>
      </c>
      <c r="B71" s="211"/>
      <c r="C71" s="211"/>
      <c r="D71" s="212">
        <f>男子入力!$C25</f>
        <v>0</v>
      </c>
      <c r="E71" s="211"/>
      <c r="F71" s="213"/>
      <c r="G71" s="211">
        <f>男子入力!$D25</f>
        <v>0</v>
      </c>
      <c r="H71" s="211"/>
      <c r="I71" s="211"/>
      <c r="J71" s="211"/>
      <c r="K71" s="211"/>
      <c r="L71" s="13" t="s">
        <v>17</v>
      </c>
      <c r="M71" s="214">
        <f>男子入力!$B25</f>
        <v>0</v>
      </c>
      <c r="N71" s="214"/>
      <c r="O71" s="214"/>
      <c r="P71" s="13" t="s">
        <v>19</v>
      </c>
      <c r="Q71" s="13">
        <f>男子入力!$F25</f>
        <v>0</v>
      </c>
      <c r="R71" s="162" t="s">
        <v>21</v>
      </c>
      <c r="S71" s="11"/>
      <c r="T71" s="11"/>
      <c r="U71" s="215">
        <f>女子入力!$H25</f>
        <v>0</v>
      </c>
      <c r="V71" s="216"/>
      <c r="W71" s="216"/>
      <c r="X71" s="217">
        <f>女子入力!$C25</f>
        <v>0</v>
      </c>
      <c r="Y71" s="216"/>
      <c r="Z71" s="218"/>
      <c r="AA71" s="216">
        <f>女子入力!$D25</f>
        <v>0</v>
      </c>
      <c r="AB71" s="216"/>
      <c r="AC71" s="216"/>
      <c r="AD71" s="216"/>
      <c r="AE71" s="216"/>
      <c r="AF71" s="56" t="s">
        <v>57</v>
      </c>
      <c r="AG71" s="219">
        <f>女子入力!$B25</f>
        <v>0</v>
      </c>
      <c r="AH71" s="219"/>
      <c r="AI71" s="219"/>
      <c r="AJ71" s="56" t="s">
        <v>58</v>
      </c>
      <c r="AK71" s="56">
        <f>女子入力!$F25</f>
        <v>0</v>
      </c>
      <c r="AL71" s="164" t="s">
        <v>59</v>
      </c>
    </row>
    <row r="72" spans="1:38" ht="20.149999999999999" customHeight="1" x14ac:dyDescent="0.2">
      <c r="A72" s="210">
        <f>男子入力!$H26</f>
        <v>0</v>
      </c>
      <c r="B72" s="211"/>
      <c r="C72" s="211"/>
      <c r="D72" s="212">
        <f>男子入力!$C26</f>
        <v>0</v>
      </c>
      <c r="E72" s="211"/>
      <c r="F72" s="213"/>
      <c r="G72" s="211">
        <f>男子入力!$D26</f>
        <v>0</v>
      </c>
      <c r="H72" s="211"/>
      <c r="I72" s="211"/>
      <c r="J72" s="211"/>
      <c r="K72" s="211"/>
      <c r="L72" s="13" t="s">
        <v>17</v>
      </c>
      <c r="M72" s="214">
        <f>男子入力!$B26</f>
        <v>0</v>
      </c>
      <c r="N72" s="214"/>
      <c r="O72" s="214"/>
      <c r="P72" s="13" t="s">
        <v>19</v>
      </c>
      <c r="Q72" s="13">
        <f>男子入力!$F26</f>
        <v>0</v>
      </c>
      <c r="R72" s="162" t="s">
        <v>21</v>
      </c>
      <c r="S72" s="11"/>
      <c r="T72" s="11"/>
      <c r="U72" s="215">
        <f>女子入力!$H26</f>
        <v>0</v>
      </c>
      <c r="V72" s="216"/>
      <c r="W72" s="216"/>
      <c r="X72" s="217">
        <f>女子入力!$C26</f>
        <v>0</v>
      </c>
      <c r="Y72" s="216"/>
      <c r="Z72" s="218"/>
      <c r="AA72" s="216">
        <f>女子入力!$D26</f>
        <v>0</v>
      </c>
      <c r="AB72" s="216"/>
      <c r="AC72" s="216"/>
      <c r="AD72" s="216"/>
      <c r="AE72" s="216"/>
      <c r="AF72" s="56" t="s">
        <v>57</v>
      </c>
      <c r="AG72" s="219">
        <f>女子入力!$B26</f>
        <v>0</v>
      </c>
      <c r="AH72" s="219"/>
      <c r="AI72" s="219"/>
      <c r="AJ72" s="56" t="s">
        <v>58</v>
      </c>
      <c r="AK72" s="56">
        <f>女子入力!$F26</f>
        <v>0</v>
      </c>
      <c r="AL72" s="164" t="s">
        <v>59</v>
      </c>
    </row>
    <row r="73" spans="1:38" ht="20.149999999999999" customHeight="1" x14ac:dyDescent="0.2">
      <c r="A73" s="210">
        <f>男子入力!$H27</f>
        <v>0</v>
      </c>
      <c r="B73" s="211"/>
      <c r="C73" s="211"/>
      <c r="D73" s="212">
        <f>男子入力!$C27</f>
        <v>0</v>
      </c>
      <c r="E73" s="211"/>
      <c r="F73" s="213"/>
      <c r="G73" s="211">
        <f>男子入力!$D27</f>
        <v>0</v>
      </c>
      <c r="H73" s="211"/>
      <c r="I73" s="211"/>
      <c r="J73" s="211"/>
      <c r="K73" s="211"/>
      <c r="L73" s="13" t="s">
        <v>17</v>
      </c>
      <c r="M73" s="214">
        <f>男子入力!$B27</f>
        <v>0</v>
      </c>
      <c r="N73" s="214"/>
      <c r="O73" s="214"/>
      <c r="P73" s="13" t="s">
        <v>19</v>
      </c>
      <c r="Q73" s="13">
        <f>男子入力!$F27</f>
        <v>0</v>
      </c>
      <c r="R73" s="162" t="s">
        <v>21</v>
      </c>
      <c r="S73" s="11"/>
      <c r="T73" s="11"/>
      <c r="U73" s="215">
        <f>女子入力!$H27</f>
        <v>0</v>
      </c>
      <c r="V73" s="216"/>
      <c r="W73" s="216"/>
      <c r="X73" s="217">
        <f>女子入力!$C27</f>
        <v>0</v>
      </c>
      <c r="Y73" s="216"/>
      <c r="Z73" s="218"/>
      <c r="AA73" s="216">
        <f>女子入力!$D27</f>
        <v>0</v>
      </c>
      <c r="AB73" s="216"/>
      <c r="AC73" s="216"/>
      <c r="AD73" s="216"/>
      <c r="AE73" s="216"/>
      <c r="AF73" s="56" t="s">
        <v>57</v>
      </c>
      <c r="AG73" s="219">
        <f>女子入力!$B27</f>
        <v>0</v>
      </c>
      <c r="AH73" s="219"/>
      <c r="AI73" s="219"/>
      <c r="AJ73" s="56" t="s">
        <v>58</v>
      </c>
      <c r="AK73" s="56">
        <f>女子入力!$F27</f>
        <v>0</v>
      </c>
      <c r="AL73" s="164" t="s">
        <v>59</v>
      </c>
    </row>
    <row r="74" spans="1:38" ht="20.149999999999999" customHeight="1" x14ac:dyDescent="0.2">
      <c r="A74" s="210">
        <f>男子入力!$H28</f>
        <v>0</v>
      </c>
      <c r="B74" s="211"/>
      <c r="C74" s="211"/>
      <c r="D74" s="212">
        <f>男子入力!$C28</f>
        <v>0</v>
      </c>
      <c r="E74" s="211"/>
      <c r="F74" s="213"/>
      <c r="G74" s="211">
        <f>男子入力!$D28</f>
        <v>0</v>
      </c>
      <c r="H74" s="211"/>
      <c r="I74" s="211"/>
      <c r="J74" s="211"/>
      <c r="K74" s="211"/>
      <c r="L74" s="13" t="s">
        <v>17</v>
      </c>
      <c r="M74" s="214">
        <f>男子入力!$B28</f>
        <v>0</v>
      </c>
      <c r="N74" s="214"/>
      <c r="O74" s="214"/>
      <c r="P74" s="13" t="s">
        <v>19</v>
      </c>
      <c r="Q74" s="13">
        <f>男子入力!$F28</f>
        <v>0</v>
      </c>
      <c r="R74" s="162" t="s">
        <v>21</v>
      </c>
      <c r="S74" s="11"/>
      <c r="T74" s="11"/>
      <c r="U74" s="215">
        <f>女子入力!$H28</f>
        <v>0</v>
      </c>
      <c r="V74" s="216"/>
      <c r="W74" s="216"/>
      <c r="X74" s="217">
        <f>女子入力!$C28</f>
        <v>0</v>
      </c>
      <c r="Y74" s="216"/>
      <c r="Z74" s="218"/>
      <c r="AA74" s="216">
        <f>女子入力!$D28</f>
        <v>0</v>
      </c>
      <c r="AB74" s="216"/>
      <c r="AC74" s="216"/>
      <c r="AD74" s="216"/>
      <c r="AE74" s="216"/>
      <c r="AF74" s="56" t="s">
        <v>57</v>
      </c>
      <c r="AG74" s="219">
        <f>女子入力!$B28</f>
        <v>0</v>
      </c>
      <c r="AH74" s="219"/>
      <c r="AI74" s="219"/>
      <c r="AJ74" s="56" t="s">
        <v>58</v>
      </c>
      <c r="AK74" s="56">
        <f>女子入力!$F28</f>
        <v>0</v>
      </c>
      <c r="AL74" s="164" t="s">
        <v>59</v>
      </c>
    </row>
    <row r="75" spans="1:38" ht="20.149999999999999" customHeight="1" x14ac:dyDescent="0.2">
      <c r="A75" s="210">
        <f>男子入力!$H29</f>
        <v>0</v>
      </c>
      <c r="B75" s="211"/>
      <c r="C75" s="211"/>
      <c r="D75" s="212">
        <f>男子入力!$C29</f>
        <v>0</v>
      </c>
      <c r="E75" s="211"/>
      <c r="F75" s="213"/>
      <c r="G75" s="211">
        <f>男子入力!$D29</f>
        <v>0</v>
      </c>
      <c r="H75" s="211"/>
      <c r="I75" s="211"/>
      <c r="J75" s="211"/>
      <c r="K75" s="211"/>
      <c r="L75" s="13" t="s">
        <v>17</v>
      </c>
      <c r="M75" s="214">
        <f>男子入力!$B29</f>
        <v>0</v>
      </c>
      <c r="N75" s="214"/>
      <c r="O75" s="214"/>
      <c r="P75" s="13" t="s">
        <v>19</v>
      </c>
      <c r="Q75" s="13">
        <f>男子入力!$F29</f>
        <v>0</v>
      </c>
      <c r="R75" s="162" t="s">
        <v>21</v>
      </c>
      <c r="S75" s="11"/>
      <c r="T75" s="11"/>
      <c r="U75" s="215">
        <f>女子入力!$H29</f>
        <v>0</v>
      </c>
      <c r="V75" s="216"/>
      <c r="W75" s="216"/>
      <c r="X75" s="217">
        <f>女子入力!$C29</f>
        <v>0</v>
      </c>
      <c r="Y75" s="216"/>
      <c r="Z75" s="218"/>
      <c r="AA75" s="216">
        <f>女子入力!$D29</f>
        <v>0</v>
      </c>
      <c r="AB75" s="216"/>
      <c r="AC75" s="216"/>
      <c r="AD75" s="216"/>
      <c r="AE75" s="216"/>
      <c r="AF75" s="56" t="s">
        <v>57</v>
      </c>
      <c r="AG75" s="219">
        <f>女子入力!$B29</f>
        <v>0</v>
      </c>
      <c r="AH75" s="219"/>
      <c r="AI75" s="219"/>
      <c r="AJ75" s="56" t="s">
        <v>58</v>
      </c>
      <c r="AK75" s="56">
        <f>女子入力!$F29</f>
        <v>0</v>
      </c>
      <c r="AL75" s="164" t="s">
        <v>59</v>
      </c>
    </row>
    <row r="76" spans="1:38" ht="20.149999999999999" customHeight="1" x14ac:dyDescent="0.2">
      <c r="A76" s="210">
        <f>男子入力!$H30</f>
        <v>0</v>
      </c>
      <c r="B76" s="211"/>
      <c r="C76" s="211"/>
      <c r="D76" s="212">
        <f>男子入力!$C30</f>
        <v>0</v>
      </c>
      <c r="E76" s="211"/>
      <c r="F76" s="213"/>
      <c r="G76" s="211">
        <f>男子入力!$D30</f>
        <v>0</v>
      </c>
      <c r="H76" s="211"/>
      <c r="I76" s="211"/>
      <c r="J76" s="211"/>
      <c r="K76" s="211"/>
      <c r="L76" s="13" t="s">
        <v>17</v>
      </c>
      <c r="M76" s="214">
        <f>男子入力!$B30</f>
        <v>0</v>
      </c>
      <c r="N76" s="214"/>
      <c r="O76" s="214"/>
      <c r="P76" s="13" t="s">
        <v>19</v>
      </c>
      <c r="Q76" s="13">
        <f>男子入力!$F30</f>
        <v>0</v>
      </c>
      <c r="R76" s="162" t="s">
        <v>21</v>
      </c>
      <c r="S76" s="11"/>
      <c r="T76" s="11"/>
      <c r="U76" s="215">
        <f>女子入力!$H30</f>
        <v>0</v>
      </c>
      <c r="V76" s="216"/>
      <c r="W76" s="216"/>
      <c r="X76" s="217">
        <f>女子入力!$C30</f>
        <v>0</v>
      </c>
      <c r="Y76" s="216"/>
      <c r="Z76" s="218"/>
      <c r="AA76" s="216">
        <f>女子入力!$D30</f>
        <v>0</v>
      </c>
      <c r="AB76" s="216"/>
      <c r="AC76" s="216"/>
      <c r="AD76" s="216"/>
      <c r="AE76" s="216"/>
      <c r="AF76" s="56" t="s">
        <v>57</v>
      </c>
      <c r="AG76" s="219">
        <f>女子入力!$B30</f>
        <v>0</v>
      </c>
      <c r="AH76" s="219"/>
      <c r="AI76" s="219"/>
      <c r="AJ76" s="56" t="s">
        <v>58</v>
      </c>
      <c r="AK76" s="56">
        <f>女子入力!$F30</f>
        <v>0</v>
      </c>
      <c r="AL76" s="164" t="s">
        <v>59</v>
      </c>
    </row>
    <row r="77" spans="1:38" ht="20.149999999999999" customHeight="1" x14ac:dyDescent="0.2">
      <c r="A77" s="210">
        <f>男子入力!$H31</f>
        <v>0</v>
      </c>
      <c r="B77" s="211"/>
      <c r="C77" s="211"/>
      <c r="D77" s="212">
        <f>男子入力!$C31</f>
        <v>0</v>
      </c>
      <c r="E77" s="211"/>
      <c r="F77" s="213"/>
      <c r="G77" s="211">
        <f>男子入力!$D31</f>
        <v>0</v>
      </c>
      <c r="H77" s="211"/>
      <c r="I77" s="211"/>
      <c r="J77" s="211"/>
      <c r="K77" s="211"/>
      <c r="L77" s="13" t="s">
        <v>17</v>
      </c>
      <c r="M77" s="214">
        <f>男子入力!$B31</f>
        <v>0</v>
      </c>
      <c r="N77" s="214"/>
      <c r="O77" s="214"/>
      <c r="P77" s="13" t="s">
        <v>19</v>
      </c>
      <c r="Q77" s="13">
        <f>男子入力!$F31</f>
        <v>0</v>
      </c>
      <c r="R77" s="162" t="s">
        <v>21</v>
      </c>
      <c r="S77" s="11"/>
      <c r="T77" s="11"/>
      <c r="U77" s="215">
        <f>女子入力!$H31</f>
        <v>0</v>
      </c>
      <c r="V77" s="216"/>
      <c r="W77" s="216"/>
      <c r="X77" s="217">
        <f>女子入力!$C31</f>
        <v>0</v>
      </c>
      <c r="Y77" s="216"/>
      <c r="Z77" s="218"/>
      <c r="AA77" s="216">
        <f>女子入力!$D31</f>
        <v>0</v>
      </c>
      <c r="AB77" s="216"/>
      <c r="AC77" s="216"/>
      <c r="AD77" s="216"/>
      <c r="AE77" s="216"/>
      <c r="AF77" s="56" t="s">
        <v>57</v>
      </c>
      <c r="AG77" s="219">
        <f>女子入力!$B31</f>
        <v>0</v>
      </c>
      <c r="AH77" s="219"/>
      <c r="AI77" s="219"/>
      <c r="AJ77" s="56" t="s">
        <v>58</v>
      </c>
      <c r="AK77" s="56">
        <f>女子入力!$F31</f>
        <v>0</v>
      </c>
      <c r="AL77" s="164" t="s">
        <v>59</v>
      </c>
    </row>
    <row r="78" spans="1:38" ht="20.149999999999999" customHeight="1" x14ac:dyDescent="0.2">
      <c r="A78" s="210">
        <f>男子入力!$H32</f>
        <v>0</v>
      </c>
      <c r="B78" s="211"/>
      <c r="C78" s="211"/>
      <c r="D78" s="212">
        <f>男子入力!$C32</f>
        <v>0</v>
      </c>
      <c r="E78" s="211"/>
      <c r="F78" s="213"/>
      <c r="G78" s="211">
        <f>男子入力!$D32</f>
        <v>0</v>
      </c>
      <c r="H78" s="211"/>
      <c r="I78" s="211"/>
      <c r="J78" s="211"/>
      <c r="K78" s="211"/>
      <c r="L78" s="13" t="s">
        <v>17</v>
      </c>
      <c r="M78" s="214">
        <f>男子入力!$B32</f>
        <v>0</v>
      </c>
      <c r="N78" s="214"/>
      <c r="O78" s="214"/>
      <c r="P78" s="13" t="s">
        <v>19</v>
      </c>
      <c r="Q78" s="13">
        <f>男子入力!$F32</f>
        <v>0</v>
      </c>
      <c r="R78" s="162" t="s">
        <v>21</v>
      </c>
      <c r="S78" s="11"/>
      <c r="T78" s="11"/>
      <c r="U78" s="215">
        <f>女子入力!$H32</f>
        <v>0</v>
      </c>
      <c r="V78" s="216"/>
      <c r="W78" s="216"/>
      <c r="X78" s="217">
        <f>女子入力!$C32</f>
        <v>0</v>
      </c>
      <c r="Y78" s="216"/>
      <c r="Z78" s="218"/>
      <c r="AA78" s="216">
        <f>女子入力!$D32</f>
        <v>0</v>
      </c>
      <c r="AB78" s="216"/>
      <c r="AC78" s="216"/>
      <c r="AD78" s="216"/>
      <c r="AE78" s="216"/>
      <c r="AF78" s="56" t="s">
        <v>57</v>
      </c>
      <c r="AG78" s="219">
        <f>女子入力!$B32</f>
        <v>0</v>
      </c>
      <c r="AH78" s="219"/>
      <c r="AI78" s="219"/>
      <c r="AJ78" s="56" t="s">
        <v>58</v>
      </c>
      <c r="AK78" s="56">
        <f>女子入力!$F32</f>
        <v>0</v>
      </c>
      <c r="AL78" s="164" t="s">
        <v>59</v>
      </c>
    </row>
    <row r="79" spans="1:38" ht="20.149999999999999" customHeight="1" x14ac:dyDescent="0.2">
      <c r="A79" s="210">
        <f>男子入力!$H33</f>
        <v>0</v>
      </c>
      <c r="B79" s="211"/>
      <c r="C79" s="211"/>
      <c r="D79" s="212">
        <f>男子入力!$C33</f>
        <v>0</v>
      </c>
      <c r="E79" s="211"/>
      <c r="F79" s="213"/>
      <c r="G79" s="211">
        <f>男子入力!$D33</f>
        <v>0</v>
      </c>
      <c r="H79" s="211"/>
      <c r="I79" s="211"/>
      <c r="J79" s="211"/>
      <c r="K79" s="211"/>
      <c r="L79" s="13" t="s">
        <v>17</v>
      </c>
      <c r="M79" s="214">
        <f>男子入力!$B33</f>
        <v>0</v>
      </c>
      <c r="N79" s="214"/>
      <c r="O79" s="214"/>
      <c r="P79" s="13" t="s">
        <v>19</v>
      </c>
      <c r="Q79" s="13">
        <f>男子入力!$F33</f>
        <v>0</v>
      </c>
      <c r="R79" s="162" t="s">
        <v>21</v>
      </c>
      <c r="S79" s="11"/>
      <c r="T79" s="11"/>
      <c r="U79" s="215">
        <f>女子入力!$H33</f>
        <v>0</v>
      </c>
      <c r="V79" s="216"/>
      <c r="W79" s="216"/>
      <c r="X79" s="217">
        <f>女子入力!$C33</f>
        <v>0</v>
      </c>
      <c r="Y79" s="216"/>
      <c r="Z79" s="218"/>
      <c r="AA79" s="216">
        <f>女子入力!$D33</f>
        <v>0</v>
      </c>
      <c r="AB79" s="216"/>
      <c r="AC79" s="216"/>
      <c r="AD79" s="216"/>
      <c r="AE79" s="216"/>
      <c r="AF79" s="56" t="s">
        <v>57</v>
      </c>
      <c r="AG79" s="219">
        <f>女子入力!$B33</f>
        <v>0</v>
      </c>
      <c r="AH79" s="219"/>
      <c r="AI79" s="219"/>
      <c r="AJ79" s="56" t="s">
        <v>58</v>
      </c>
      <c r="AK79" s="56">
        <f>女子入力!$F33</f>
        <v>0</v>
      </c>
      <c r="AL79" s="164" t="s">
        <v>59</v>
      </c>
    </row>
    <row r="80" spans="1:38" ht="20.149999999999999" customHeight="1" x14ac:dyDescent="0.2">
      <c r="A80" s="210">
        <f>男子入力!$H34</f>
        <v>0</v>
      </c>
      <c r="B80" s="211"/>
      <c r="C80" s="211"/>
      <c r="D80" s="212">
        <f>男子入力!$C34</f>
        <v>0</v>
      </c>
      <c r="E80" s="211"/>
      <c r="F80" s="213"/>
      <c r="G80" s="211">
        <f>男子入力!$D34</f>
        <v>0</v>
      </c>
      <c r="H80" s="211"/>
      <c r="I80" s="211"/>
      <c r="J80" s="211"/>
      <c r="K80" s="211"/>
      <c r="L80" s="13" t="s">
        <v>17</v>
      </c>
      <c r="M80" s="214">
        <f>男子入力!$B34</f>
        <v>0</v>
      </c>
      <c r="N80" s="214"/>
      <c r="O80" s="214"/>
      <c r="P80" s="13" t="s">
        <v>19</v>
      </c>
      <c r="Q80" s="13">
        <f>男子入力!$F34</f>
        <v>0</v>
      </c>
      <c r="R80" s="162" t="s">
        <v>21</v>
      </c>
      <c r="S80" s="11"/>
      <c r="T80" s="11"/>
      <c r="U80" s="215">
        <f>女子入力!$H34</f>
        <v>0</v>
      </c>
      <c r="V80" s="216"/>
      <c r="W80" s="216"/>
      <c r="X80" s="217">
        <f>女子入力!$C34</f>
        <v>0</v>
      </c>
      <c r="Y80" s="216"/>
      <c r="Z80" s="218"/>
      <c r="AA80" s="216">
        <f>女子入力!$D34</f>
        <v>0</v>
      </c>
      <c r="AB80" s="216"/>
      <c r="AC80" s="216"/>
      <c r="AD80" s="216"/>
      <c r="AE80" s="216"/>
      <c r="AF80" s="56" t="s">
        <v>57</v>
      </c>
      <c r="AG80" s="219">
        <f>女子入力!$B34</f>
        <v>0</v>
      </c>
      <c r="AH80" s="219"/>
      <c r="AI80" s="219"/>
      <c r="AJ80" s="56" t="s">
        <v>58</v>
      </c>
      <c r="AK80" s="56">
        <f>女子入力!$F34</f>
        <v>0</v>
      </c>
      <c r="AL80" s="164" t="s">
        <v>59</v>
      </c>
    </row>
    <row r="81" spans="1:38" ht="20.149999999999999" customHeight="1" x14ac:dyDescent="0.2">
      <c r="A81" s="210">
        <f>男子入力!$H35</f>
        <v>0</v>
      </c>
      <c r="B81" s="211"/>
      <c r="C81" s="211"/>
      <c r="D81" s="212">
        <f>男子入力!$C35</f>
        <v>0</v>
      </c>
      <c r="E81" s="211"/>
      <c r="F81" s="213"/>
      <c r="G81" s="211">
        <f>男子入力!$D35</f>
        <v>0</v>
      </c>
      <c r="H81" s="211"/>
      <c r="I81" s="211"/>
      <c r="J81" s="211"/>
      <c r="K81" s="211"/>
      <c r="L81" s="13" t="s">
        <v>17</v>
      </c>
      <c r="M81" s="214">
        <f>男子入力!$B35</f>
        <v>0</v>
      </c>
      <c r="N81" s="214"/>
      <c r="O81" s="214"/>
      <c r="P81" s="13" t="s">
        <v>19</v>
      </c>
      <c r="Q81" s="13">
        <f>男子入力!$F35</f>
        <v>0</v>
      </c>
      <c r="R81" s="162" t="s">
        <v>21</v>
      </c>
      <c r="S81" s="11"/>
      <c r="T81" s="11"/>
      <c r="U81" s="215">
        <f>女子入力!$H35</f>
        <v>0</v>
      </c>
      <c r="V81" s="216"/>
      <c r="W81" s="216"/>
      <c r="X81" s="217">
        <f>女子入力!$C35</f>
        <v>0</v>
      </c>
      <c r="Y81" s="216"/>
      <c r="Z81" s="218"/>
      <c r="AA81" s="216">
        <f>女子入力!$D35</f>
        <v>0</v>
      </c>
      <c r="AB81" s="216"/>
      <c r="AC81" s="216"/>
      <c r="AD81" s="216"/>
      <c r="AE81" s="216"/>
      <c r="AF81" s="56" t="s">
        <v>57</v>
      </c>
      <c r="AG81" s="219">
        <f>女子入力!$B35</f>
        <v>0</v>
      </c>
      <c r="AH81" s="219"/>
      <c r="AI81" s="219"/>
      <c r="AJ81" s="56" t="s">
        <v>58</v>
      </c>
      <c r="AK81" s="56">
        <f>女子入力!$F35</f>
        <v>0</v>
      </c>
      <c r="AL81" s="164" t="s">
        <v>59</v>
      </c>
    </row>
    <row r="82" spans="1:38" ht="20.149999999999999" customHeight="1" x14ac:dyDescent="0.2">
      <c r="A82" s="210">
        <f>男子入力!$H36</f>
        <v>0</v>
      </c>
      <c r="B82" s="211"/>
      <c r="C82" s="211"/>
      <c r="D82" s="212">
        <f>男子入力!$C36</f>
        <v>0</v>
      </c>
      <c r="E82" s="211"/>
      <c r="F82" s="213"/>
      <c r="G82" s="211">
        <f>男子入力!$D36</f>
        <v>0</v>
      </c>
      <c r="H82" s="211"/>
      <c r="I82" s="211"/>
      <c r="J82" s="211"/>
      <c r="K82" s="211"/>
      <c r="L82" s="13" t="s">
        <v>17</v>
      </c>
      <c r="M82" s="214">
        <f>男子入力!$B36</f>
        <v>0</v>
      </c>
      <c r="N82" s="214"/>
      <c r="O82" s="214"/>
      <c r="P82" s="13" t="s">
        <v>19</v>
      </c>
      <c r="Q82" s="13">
        <f>男子入力!$F36</f>
        <v>0</v>
      </c>
      <c r="R82" s="162" t="s">
        <v>21</v>
      </c>
      <c r="S82" s="11"/>
      <c r="T82" s="11"/>
      <c r="U82" s="215">
        <f>女子入力!$H36</f>
        <v>0</v>
      </c>
      <c r="V82" s="216"/>
      <c r="W82" s="216"/>
      <c r="X82" s="217">
        <f>女子入力!$C36</f>
        <v>0</v>
      </c>
      <c r="Y82" s="216"/>
      <c r="Z82" s="218"/>
      <c r="AA82" s="216">
        <f>女子入力!$D36</f>
        <v>0</v>
      </c>
      <c r="AB82" s="216"/>
      <c r="AC82" s="216"/>
      <c r="AD82" s="216"/>
      <c r="AE82" s="216"/>
      <c r="AF82" s="56" t="s">
        <v>57</v>
      </c>
      <c r="AG82" s="219">
        <f>女子入力!$B36</f>
        <v>0</v>
      </c>
      <c r="AH82" s="219"/>
      <c r="AI82" s="219"/>
      <c r="AJ82" s="56" t="s">
        <v>58</v>
      </c>
      <c r="AK82" s="56">
        <f>女子入力!$F36</f>
        <v>0</v>
      </c>
      <c r="AL82" s="164" t="s">
        <v>59</v>
      </c>
    </row>
    <row r="83" spans="1:38" ht="20.149999999999999" customHeight="1" x14ac:dyDescent="0.2">
      <c r="A83" s="210">
        <f>男子入力!$H37</f>
        <v>0</v>
      </c>
      <c r="B83" s="211"/>
      <c r="C83" s="211"/>
      <c r="D83" s="212">
        <f>男子入力!$C37</f>
        <v>0</v>
      </c>
      <c r="E83" s="211"/>
      <c r="F83" s="213"/>
      <c r="G83" s="211">
        <f>男子入力!$D37</f>
        <v>0</v>
      </c>
      <c r="H83" s="211"/>
      <c r="I83" s="211"/>
      <c r="J83" s="211"/>
      <c r="K83" s="211"/>
      <c r="L83" s="13" t="s">
        <v>17</v>
      </c>
      <c r="M83" s="214">
        <f>男子入力!$B37</f>
        <v>0</v>
      </c>
      <c r="N83" s="214"/>
      <c r="O83" s="214"/>
      <c r="P83" s="13" t="s">
        <v>19</v>
      </c>
      <c r="Q83" s="13">
        <f>男子入力!$F37</f>
        <v>0</v>
      </c>
      <c r="R83" s="162" t="s">
        <v>21</v>
      </c>
      <c r="S83" s="11"/>
      <c r="T83" s="11"/>
      <c r="U83" s="215">
        <f>女子入力!$H37</f>
        <v>0</v>
      </c>
      <c r="V83" s="216"/>
      <c r="W83" s="216"/>
      <c r="X83" s="217">
        <f>女子入力!$C37</f>
        <v>0</v>
      </c>
      <c r="Y83" s="216"/>
      <c r="Z83" s="218"/>
      <c r="AA83" s="216">
        <f>女子入力!$D37</f>
        <v>0</v>
      </c>
      <c r="AB83" s="216"/>
      <c r="AC83" s="216"/>
      <c r="AD83" s="216"/>
      <c r="AE83" s="216"/>
      <c r="AF83" s="56" t="s">
        <v>57</v>
      </c>
      <c r="AG83" s="219">
        <f>女子入力!$B37</f>
        <v>0</v>
      </c>
      <c r="AH83" s="219"/>
      <c r="AI83" s="219"/>
      <c r="AJ83" s="56" t="s">
        <v>58</v>
      </c>
      <c r="AK83" s="56">
        <f>女子入力!$F37</f>
        <v>0</v>
      </c>
      <c r="AL83" s="164" t="s">
        <v>59</v>
      </c>
    </row>
    <row r="84" spans="1:38" ht="20.149999999999999" customHeight="1" x14ac:dyDescent="0.2">
      <c r="A84" s="210">
        <f>男子入力!$H38</f>
        <v>0</v>
      </c>
      <c r="B84" s="211"/>
      <c r="C84" s="211"/>
      <c r="D84" s="212">
        <f>男子入力!$C38</f>
        <v>0</v>
      </c>
      <c r="E84" s="211"/>
      <c r="F84" s="213"/>
      <c r="G84" s="211">
        <f>男子入力!$D38</f>
        <v>0</v>
      </c>
      <c r="H84" s="211"/>
      <c r="I84" s="211"/>
      <c r="J84" s="211"/>
      <c r="K84" s="211"/>
      <c r="L84" s="13" t="s">
        <v>17</v>
      </c>
      <c r="M84" s="214">
        <f>男子入力!$B38</f>
        <v>0</v>
      </c>
      <c r="N84" s="214"/>
      <c r="O84" s="214"/>
      <c r="P84" s="13" t="s">
        <v>19</v>
      </c>
      <c r="Q84" s="13">
        <f>男子入力!$F38</f>
        <v>0</v>
      </c>
      <c r="R84" s="162" t="s">
        <v>21</v>
      </c>
      <c r="S84" s="11"/>
      <c r="T84" s="11"/>
      <c r="U84" s="215">
        <f>女子入力!$H38</f>
        <v>0</v>
      </c>
      <c r="V84" s="216"/>
      <c r="W84" s="216"/>
      <c r="X84" s="217">
        <f>女子入力!$C38</f>
        <v>0</v>
      </c>
      <c r="Y84" s="216"/>
      <c r="Z84" s="218"/>
      <c r="AA84" s="216">
        <f>女子入力!$D38</f>
        <v>0</v>
      </c>
      <c r="AB84" s="216"/>
      <c r="AC84" s="216"/>
      <c r="AD84" s="216"/>
      <c r="AE84" s="216"/>
      <c r="AF84" s="56" t="s">
        <v>57</v>
      </c>
      <c r="AG84" s="219">
        <f>女子入力!$B38</f>
        <v>0</v>
      </c>
      <c r="AH84" s="219"/>
      <c r="AI84" s="219"/>
      <c r="AJ84" s="56" t="s">
        <v>58</v>
      </c>
      <c r="AK84" s="56">
        <f>女子入力!$F38</f>
        <v>0</v>
      </c>
      <c r="AL84" s="164" t="s">
        <v>59</v>
      </c>
    </row>
    <row r="85" spans="1:38" ht="20.149999999999999" customHeight="1" x14ac:dyDescent="0.2">
      <c r="A85" s="210">
        <f>男子入力!$H39</f>
        <v>0</v>
      </c>
      <c r="B85" s="211"/>
      <c r="C85" s="211"/>
      <c r="D85" s="212">
        <f>男子入力!$C39</f>
        <v>0</v>
      </c>
      <c r="E85" s="211"/>
      <c r="F85" s="213"/>
      <c r="G85" s="211">
        <f>男子入力!$D39</f>
        <v>0</v>
      </c>
      <c r="H85" s="211"/>
      <c r="I85" s="211"/>
      <c r="J85" s="211"/>
      <c r="K85" s="211"/>
      <c r="L85" s="13" t="s">
        <v>17</v>
      </c>
      <c r="M85" s="214">
        <f>男子入力!$B39</f>
        <v>0</v>
      </c>
      <c r="N85" s="214"/>
      <c r="O85" s="214"/>
      <c r="P85" s="13" t="s">
        <v>19</v>
      </c>
      <c r="Q85" s="13">
        <f>男子入力!$F39</f>
        <v>0</v>
      </c>
      <c r="R85" s="162" t="s">
        <v>21</v>
      </c>
      <c r="S85" s="11"/>
      <c r="T85" s="11"/>
      <c r="U85" s="215">
        <f>女子入力!$H39</f>
        <v>0</v>
      </c>
      <c r="V85" s="216"/>
      <c r="W85" s="216"/>
      <c r="X85" s="217">
        <f>女子入力!$C39</f>
        <v>0</v>
      </c>
      <c r="Y85" s="216"/>
      <c r="Z85" s="218"/>
      <c r="AA85" s="216">
        <f>女子入力!$D39</f>
        <v>0</v>
      </c>
      <c r="AB85" s="216"/>
      <c r="AC85" s="216"/>
      <c r="AD85" s="216"/>
      <c r="AE85" s="216"/>
      <c r="AF85" s="56" t="s">
        <v>57</v>
      </c>
      <c r="AG85" s="219">
        <f>女子入力!$B39</f>
        <v>0</v>
      </c>
      <c r="AH85" s="219"/>
      <c r="AI85" s="219"/>
      <c r="AJ85" s="56" t="s">
        <v>58</v>
      </c>
      <c r="AK85" s="56">
        <f>女子入力!$F39</f>
        <v>0</v>
      </c>
      <c r="AL85" s="164" t="s">
        <v>59</v>
      </c>
    </row>
    <row r="86" spans="1:38" ht="20.149999999999999" customHeight="1" x14ac:dyDescent="0.2">
      <c r="A86" s="210">
        <f>男子入力!$H40</f>
        <v>0</v>
      </c>
      <c r="B86" s="211"/>
      <c r="C86" s="211"/>
      <c r="D86" s="212">
        <f>男子入力!$C40</f>
        <v>0</v>
      </c>
      <c r="E86" s="211"/>
      <c r="F86" s="213"/>
      <c r="G86" s="211">
        <f>男子入力!$D40</f>
        <v>0</v>
      </c>
      <c r="H86" s="211"/>
      <c r="I86" s="211"/>
      <c r="J86" s="211"/>
      <c r="K86" s="211"/>
      <c r="L86" s="13" t="s">
        <v>17</v>
      </c>
      <c r="M86" s="214">
        <f>男子入力!$B40</f>
        <v>0</v>
      </c>
      <c r="N86" s="214"/>
      <c r="O86" s="214"/>
      <c r="P86" s="13" t="s">
        <v>19</v>
      </c>
      <c r="Q86" s="13">
        <f>男子入力!$F40</f>
        <v>0</v>
      </c>
      <c r="R86" s="162" t="s">
        <v>21</v>
      </c>
      <c r="S86" s="11"/>
      <c r="T86" s="11"/>
      <c r="U86" s="215">
        <f>女子入力!$H40</f>
        <v>0</v>
      </c>
      <c r="V86" s="216"/>
      <c r="W86" s="216"/>
      <c r="X86" s="217">
        <f>女子入力!$C40</f>
        <v>0</v>
      </c>
      <c r="Y86" s="216"/>
      <c r="Z86" s="218"/>
      <c r="AA86" s="216">
        <f>女子入力!$D40</f>
        <v>0</v>
      </c>
      <c r="AB86" s="216"/>
      <c r="AC86" s="216"/>
      <c r="AD86" s="216"/>
      <c r="AE86" s="216"/>
      <c r="AF86" s="56" t="s">
        <v>57</v>
      </c>
      <c r="AG86" s="219">
        <f>女子入力!$B40</f>
        <v>0</v>
      </c>
      <c r="AH86" s="219"/>
      <c r="AI86" s="219"/>
      <c r="AJ86" s="56" t="s">
        <v>58</v>
      </c>
      <c r="AK86" s="56">
        <f>女子入力!$F40</f>
        <v>0</v>
      </c>
      <c r="AL86" s="164" t="s">
        <v>59</v>
      </c>
    </row>
    <row r="87" spans="1:38" ht="20.149999999999999" customHeight="1" x14ac:dyDescent="0.2">
      <c r="A87" s="210">
        <f>男子入力!$H41</f>
        <v>0</v>
      </c>
      <c r="B87" s="211"/>
      <c r="C87" s="211"/>
      <c r="D87" s="212">
        <f>男子入力!$C41</f>
        <v>0</v>
      </c>
      <c r="E87" s="211"/>
      <c r="F87" s="213"/>
      <c r="G87" s="211">
        <f>男子入力!$D41</f>
        <v>0</v>
      </c>
      <c r="H87" s="211"/>
      <c r="I87" s="211"/>
      <c r="J87" s="211"/>
      <c r="K87" s="211"/>
      <c r="L87" s="13" t="s">
        <v>17</v>
      </c>
      <c r="M87" s="214">
        <f>男子入力!$B41</f>
        <v>0</v>
      </c>
      <c r="N87" s="214"/>
      <c r="O87" s="214"/>
      <c r="P87" s="13" t="s">
        <v>19</v>
      </c>
      <c r="Q87" s="13">
        <f>男子入力!$F41</f>
        <v>0</v>
      </c>
      <c r="R87" s="162" t="s">
        <v>21</v>
      </c>
      <c r="S87" s="11"/>
      <c r="T87" s="11"/>
      <c r="U87" s="215">
        <f>女子入力!$H41</f>
        <v>0</v>
      </c>
      <c r="V87" s="216"/>
      <c r="W87" s="216"/>
      <c r="X87" s="217">
        <f>女子入力!$C41</f>
        <v>0</v>
      </c>
      <c r="Y87" s="216"/>
      <c r="Z87" s="218"/>
      <c r="AA87" s="216">
        <f>女子入力!$D41</f>
        <v>0</v>
      </c>
      <c r="AB87" s="216"/>
      <c r="AC87" s="216"/>
      <c r="AD87" s="216"/>
      <c r="AE87" s="216"/>
      <c r="AF87" s="56" t="s">
        <v>57</v>
      </c>
      <c r="AG87" s="219">
        <f>女子入力!$B41</f>
        <v>0</v>
      </c>
      <c r="AH87" s="219"/>
      <c r="AI87" s="219"/>
      <c r="AJ87" s="56" t="s">
        <v>58</v>
      </c>
      <c r="AK87" s="56">
        <f>女子入力!$F41</f>
        <v>0</v>
      </c>
      <c r="AL87" s="164" t="s">
        <v>59</v>
      </c>
    </row>
    <row r="88" spans="1:38" ht="20.149999999999999" customHeight="1" x14ac:dyDescent="0.2">
      <c r="A88" s="210">
        <f>男子入力!$H42</f>
        <v>0</v>
      </c>
      <c r="B88" s="211"/>
      <c r="C88" s="211"/>
      <c r="D88" s="212">
        <f>男子入力!$C42</f>
        <v>0</v>
      </c>
      <c r="E88" s="211"/>
      <c r="F88" s="213"/>
      <c r="G88" s="211">
        <f>男子入力!$D42</f>
        <v>0</v>
      </c>
      <c r="H88" s="211"/>
      <c r="I88" s="211"/>
      <c r="J88" s="211"/>
      <c r="K88" s="211"/>
      <c r="L88" s="13" t="s">
        <v>17</v>
      </c>
      <c r="M88" s="214">
        <f>男子入力!$B42</f>
        <v>0</v>
      </c>
      <c r="N88" s="214"/>
      <c r="O88" s="214"/>
      <c r="P88" s="13" t="s">
        <v>19</v>
      </c>
      <c r="Q88" s="13">
        <f>男子入力!$F42</f>
        <v>0</v>
      </c>
      <c r="R88" s="162" t="s">
        <v>21</v>
      </c>
      <c r="S88" s="11"/>
      <c r="T88" s="11"/>
      <c r="U88" s="215">
        <f>女子入力!$H42</f>
        <v>0</v>
      </c>
      <c r="V88" s="216"/>
      <c r="W88" s="216"/>
      <c r="X88" s="217">
        <f>女子入力!$C42</f>
        <v>0</v>
      </c>
      <c r="Y88" s="216"/>
      <c r="Z88" s="218"/>
      <c r="AA88" s="216">
        <f>女子入力!$D42</f>
        <v>0</v>
      </c>
      <c r="AB88" s="216"/>
      <c r="AC88" s="216"/>
      <c r="AD88" s="216"/>
      <c r="AE88" s="216"/>
      <c r="AF88" s="56" t="s">
        <v>57</v>
      </c>
      <c r="AG88" s="219">
        <f>女子入力!$B42</f>
        <v>0</v>
      </c>
      <c r="AH88" s="219"/>
      <c r="AI88" s="219"/>
      <c r="AJ88" s="56" t="s">
        <v>58</v>
      </c>
      <c r="AK88" s="56">
        <f>女子入力!$F42</f>
        <v>0</v>
      </c>
      <c r="AL88" s="164" t="s">
        <v>59</v>
      </c>
    </row>
    <row r="89" spans="1:38" ht="20.149999999999999" customHeight="1" x14ac:dyDescent="0.2">
      <c r="A89" s="220">
        <f>男子入力!$H43</f>
        <v>0</v>
      </c>
      <c r="B89" s="221"/>
      <c r="C89" s="221"/>
      <c r="D89" s="222">
        <f>男子入力!$C43</f>
        <v>0</v>
      </c>
      <c r="E89" s="221"/>
      <c r="F89" s="223"/>
      <c r="G89" s="221">
        <f>男子入力!$D43</f>
        <v>0</v>
      </c>
      <c r="H89" s="221"/>
      <c r="I89" s="221"/>
      <c r="J89" s="221"/>
      <c r="K89" s="221"/>
      <c r="L89" s="75" t="s">
        <v>17</v>
      </c>
      <c r="M89" s="224">
        <f>男子入力!$B43</f>
        <v>0</v>
      </c>
      <c r="N89" s="224"/>
      <c r="O89" s="224"/>
      <c r="P89" s="75" t="s">
        <v>19</v>
      </c>
      <c r="Q89" s="75">
        <f>男子入力!$F43</f>
        <v>0</v>
      </c>
      <c r="R89" s="165" t="s">
        <v>21</v>
      </c>
      <c r="S89" s="11"/>
      <c r="T89" s="11"/>
      <c r="U89" s="225">
        <f>女子入力!$H43</f>
        <v>0</v>
      </c>
      <c r="V89" s="226"/>
      <c r="W89" s="226"/>
      <c r="X89" s="227">
        <f>女子入力!$C43</f>
        <v>0</v>
      </c>
      <c r="Y89" s="226"/>
      <c r="Z89" s="228"/>
      <c r="AA89" s="226">
        <f>女子入力!$D43</f>
        <v>0</v>
      </c>
      <c r="AB89" s="226"/>
      <c r="AC89" s="226"/>
      <c r="AD89" s="226"/>
      <c r="AE89" s="226"/>
      <c r="AF89" s="155" t="s">
        <v>57</v>
      </c>
      <c r="AG89" s="229">
        <f>女子入力!$B43</f>
        <v>0</v>
      </c>
      <c r="AH89" s="229"/>
      <c r="AI89" s="229"/>
      <c r="AJ89" s="155" t="s">
        <v>58</v>
      </c>
      <c r="AK89" s="155">
        <f>女子入力!$F43</f>
        <v>0</v>
      </c>
      <c r="AL89" s="166" t="s">
        <v>59</v>
      </c>
    </row>
    <row r="91" spans="1:38" ht="18" customHeight="1" x14ac:dyDescent="0.2">
      <c r="A91" s="357" t="s">
        <v>22</v>
      </c>
      <c r="B91" s="357"/>
      <c r="C91" s="357" t="s">
        <v>6</v>
      </c>
      <c r="D91" s="357"/>
      <c r="E91" s="357" t="s">
        <v>18</v>
      </c>
      <c r="F91" s="357"/>
      <c r="G91" s="357"/>
      <c r="H91" s="401" t="s">
        <v>23</v>
      </c>
      <c r="I91" s="402"/>
      <c r="J91" s="402"/>
      <c r="K91" s="357" t="s">
        <v>16</v>
      </c>
      <c r="L91" s="357"/>
      <c r="M91" s="357"/>
      <c r="N91" s="357"/>
      <c r="O91" s="351"/>
      <c r="P91" s="352" t="s">
        <v>20</v>
      </c>
      <c r="Q91" s="357"/>
      <c r="R91" s="357"/>
      <c r="U91" s="323" t="s">
        <v>22</v>
      </c>
      <c r="V91" s="323"/>
      <c r="W91" s="323" t="s">
        <v>6</v>
      </c>
      <c r="X91" s="323"/>
      <c r="Y91" s="323" t="s">
        <v>18</v>
      </c>
      <c r="Z91" s="323"/>
      <c r="AA91" s="323"/>
      <c r="AB91" s="358" t="s">
        <v>23</v>
      </c>
      <c r="AC91" s="359"/>
      <c r="AD91" s="359"/>
      <c r="AE91" s="323" t="s">
        <v>16</v>
      </c>
      <c r="AF91" s="323"/>
      <c r="AG91" s="323"/>
      <c r="AH91" s="323"/>
      <c r="AI91" s="360"/>
      <c r="AJ91" s="322" t="s">
        <v>20</v>
      </c>
      <c r="AK91" s="323"/>
      <c r="AL91" s="323"/>
    </row>
    <row r="92" spans="1:38" ht="18" customHeight="1" x14ac:dyDescent="0.2">
      <c r="A92" s="385" t="s">
        <v>54</v>
      </c>
      <c r="B92" s="385"/>
      <c r="C92" s="388" t="s">
        <v>56</v>
      </c>
      <c r="D92" s="388"/>
      <c r="E92" s="388" t="str">
        <f>男子入力!$BN$2</f>
        <v>0C</v>
      </c>
      <c r="F92" s="388"/>
      <c r="G92" s="388"/>
      <c r="H92" s="269" t="str">
        <f>男子入力!$BN$3</f>
        <v/>
      </c>
      <c r="I92" s="270"/>
      <c r="J92" s="391"/>
      <c r="K92" s="270" t="str">
        <f>男子入力!$BO$3</f>
        <v/>
      </c>
      <c r="L92" s="270"/>
      <c r="M92" s="270"/>
      <c r="N92" s="270"/>
      <c r="O92" s="270"/>
      <c r="P92" s="13" t="s">
        <v>24</v>
      </c>
      <c r="Q92" s="145" t="str">
        <f>男子入力!$BP$3</f>
        <v/>
      </c>
      <c r="R92" s="110" t="s">
        <v>25</v>
      </c>
      <c r="S92" s="144"/>
      <c r="T92" s="144"/>
      <c r="U92" s="336" t="s">
        <v>55</v>
      </c>
      <c r="V92" s="336"/>
      <c r="W92" s="339" t="s">
        <v>101</v>
      </c>
      <c r="X92" s="339"/>
      <c r="Y92" s="339" t="str">
        <f>女子入力!$BN$2</f>
        <v>0C</v>
      </c>
      <c r="Z92" s="339"/>
      <c r="AA92" s="339"/>
      <c r="AB92" s="393" t="str">
        <f>女子入力!$BN$3</f>
        <v/>
      </c>
      <c r="AC92" s="394"/>
      <c r="AD92" s="395"/>
      <c r="AE92" s="394" t="str">
        <f>女子入力!$BO$3</f>
        <v/>
      </c>
      <c r="AF92" s="394"/>
      <c r="AG92" s="394"/>
      <c r="AH92" s="394"/>
      <c r="AI92" s="394"/>
      <c r="AJ92" s="56" t="s">
        <v>60</v>
      </c>
      <c r="AK92" s="154" t="str">
        <f>女子入力!$BP$3</f>
        <v/>
      </c>
      <c r="AL92" s="159" t="s">
        <v>95</v>
      </c>
    </row>
    <row r="93" spans="1:38" ht="18" customHeight="1" x14ac:dyDescent="0.2">
      <c r="A93" s="386"/>
      <c r="B93" s="386"/>
      <c r="C93" s="389"/>
      <c r="D93" s="389"/>
      <c r="E93" s="389"/>
      <c r="F93" s="389"/>
      <c r="G93" s="389"/>
      <c r="H93" s="396" t="str">
        <f>男子入力!$BN$4</f>
        <v/>
      </c>
      <c r="I93" s="367"/>
      <c r="J93" s="397"/>
      <c r="K93" s="367" t="str">
        <f>男子入力!$BO$4</f>
        <v/>
      </c>
      <c r="L93" s="367"/>
      <c r="M93" s="367"/>
      <c r="N93" s="367"/>
      <c r="O93" s="367"/>
      <c r="P93" s="54" t="s">
        <v>24</v>
      </c>
      <c r="Q93" s="146" t="str">
        <f>男子入力!$BP$4</f>
        <v/>
      </c>
      <c r="R93" s="112" t="s">
        <v>25</v>
      </c>
      <c r="S93" s="144"/>
      <c r="T93" s="144"/>
      <c r="U93" s="337"/>
      <c r="V93" s="337"/>
      <c r="W93" s="340"/>
      <c r="X93" s="340"/>
      <c r="Y93" s="340"/>
      <c r="Z93" s="340"/>
      <c r="AA93" s="340"/>
      <c r="AB93" s="368" t="str">
        <f>女子入力!$BN$4</f>
        <v/>
      </c>
      <c r="AC93" s="366"/>
      <c r="AD93" s="369"/>
      <c r="AE93" s="366" t="str">
        <f>女子入力!$BO$4</f>
        <v/>
      </c>
      <c r="AF93" s="366"/>
      <c r="AG93" s="366"/>
      <c r="AH93" s="366"/>
      <c r="AI93" s="366"/>
      <c r="AJ93" s="57" t="s">
        <v>60</v>
      </c>
      <c r="AK93" s="147" t="str">
        <f>女子入力!$BP$4</f>
        <v/>
      </c>
      <c r="AL93" s="160" t="s">
        <v>95</v>
      </c>
    </row>
    <row r="94" spans="1:38" ht="18" customHeight="1" x14ac:dyDescent="0.2">
      <c r="A94" s="386"/>
      <c r="B94" s="386"/>
      <c r="C94" s="389"/>
      <c r="D94" s="389"/>
      <c r="E94" s="389"/>
      <c r="F94" s="389"/>
      <c r="G94" s="389"/>
      <c r="H94" s="396" t="str">
        <f>男子入力!$BN$5</f>
        <v/>
      </c>
      <c r="I94" s="367"/>
      <c r="J94" s="397"/>
      <c r="K94" s="367" t="str">
        <f>男子入力!$BO$5</f>
        <v/>
      </c>
      <c r="L94" s="367"/>
      <c r="M94" s="367"/>
      <c r="N94" s="367"/>
      <c r="O94" s="367"/>
      <c r="P94" s="54" t="s">
        <v>24</v>
      </c>
      <c r="Q94" s="146" t="str">
        <f>男子入力!$BP$5</f>
        <v/>
      </c>
      <c r="R94" s="112" t="s">
        <v>25</v>
      </c>
      <c r="S94" s="144"/>
      <c r="T94" s="144"/>
      <c r="U94" s="337"/>
      <c r="V94" s="337"/>
      <c r="W94" s="340"/>
      <c r="X94" s="340"/>
      <c r="Y94" s="340"/>
      <c r="Z94" s="340"/>
      <c r="AA94" s="340"/>
      <c r="AB94" s="368" t="str">
        <f>女子入力!$BN$5</f>
        <v/>
      </c>
      <c r="AC94" s="366"/>
      <c r="AD94" s="369"/>
      <c r="AE94" s="366" t="str">
        <f>女子入力!$BO$5</f>
        <v/>
      </c>
      <c r="AF94" s="366"/>
      <c r="AG94" s="366"/>
      <c r="AH94" s="366"/>
      <c r="AI94" s="366"/>
      <c r="AJ94" s="57" t="s">
        <v>60</v>
      </c>
      <c r="AK94" s="147" t="str">
        <f>女子入力!$BP$5</f>
        <v/>
      </c>
      <c r="AL94" s="160" t="s">
        <v>95</v>
      </c>
    </row>
    <row r="95" spans="1:38" ht="18" customHeight="1" x14ac:dyDescent="0.2">
      <c r="A95" s="386"/>
      <c r="B95" s="386"/>
      <c r="C95" s="389"/>
      <c r="D95" s="389"/>
      <c r="E95" s="389"/>
      <c r="F95" s="389"/>
      <c r="G95" s="389"/>
      <c r="H95" s="396" t="str">
        <f>男子入力!$BN$6</f>
        <v/>
      </c>
      <c r="I95" s="367"/>
      <c r="J95" s="397"/>
      <c r="K95" s="367" t="str">
        <f>男子入力!$BO$6</f>
        <v/>
      </c>
      <c r="L95" s="367"/>
      <c r="M95" s="367"/>
      <c r="N95" s="367"/>
      <c r="O95" s="367"/>
      <c r="P95" s="54" t="s">
        <v>24</v>
      </c>
      <c r="Q95" s="146" t="str">
        <f>男子入力!$BP$6</f>
        <v/>
      </c>
      <c r="R95" s="112" t="s">
        <v>25</v>
      </c>
      <c r="S95" s="144"/>
      <c r="T95" s="144"/>
      <c r="U95" s="337"/>
      <c r="V95" s="337"/>
      <c r="W95" s="340"/>
      <c r="X95" s="340"/>
      <c r="Y95" s="340"/>
      <c r="Z95" s="340"/>
      <c r="AA95" s="340"/>
      <c r="AB95" s="368" t="str">
        <f>女子入力!$BN$6</f>
        <v/>
      </c>
      <c r="AC95" s="366"/>
      <c r="AD95" s="369"/>
      <c r="AE95" s="366" t="str">
        <f>女子入力!$BO$6</f>
        <v/>
      </c>
      <c r="AF95" s="366"/>
      <c r="AG95" s="366"/>
      <c r="AH95" s="366"/>
      <c r="AI95" s="366"/>
      <c r="AJ95" s="57" t="s">
        <v>60</v>
      </c>
      <c r="AK95" s="147" t="str">
        <f>女子入力!$BP$6</f>
        <v/>
      </c>
      <c r="AL95" s="160" t="s">
        <v>95</v>
      </c>
    </row>
    <row r="96" spans="1:38" ht="18" customHeight="1" x14ac:dyDescent="0.2">
      <c r="A96" s="386"/>
      <c r="B96" s="386"/>
      <c r="C96" s="389"/>
      <c r="D96" s="389"/>
      <c r="E96" s="389"/>
      <c r="F96" s="389"/>
      <c r="G96" s="389"/>
      <c r="H96" s="396" t="str">
        <f>男子入力!$BN$7</f>
        <v/>
      </c>
      <c r="I96" s="367"/>
      <c r="J96" s="397"/>
      <c r="K96" s="367" t="str">
        <f>男子入力!$BO$7</f>
        <v/>
      </c>
      <c r="L96" s="367"/>
      <c r="M96" s="367"/>
      <c r="N96" s="367"/>
      <c r="O96" s="367"/>
      <c r="P96" s="54" t="s">
        <v>24</v>
      </c>
      <c r="Q96" s="146" t="str">
        <f>男子入力!$BP$7</f>
        <v/>
      </c>
      <c r="R96" s="112" t="s">
        <v>25</v>
      </c>
      <c r="S96" s="144"/>
      <c r="T96" s="144"/>
      <c r="U96" s="337"/>
      <c r="V96" s="337"/>
      <c r="W96" s="340"/>
      <c r="X96" s="340"/>
      <c r="Y96" s="340"/>
      <c r="Z96" s="340"/>
      <c r="AA96" s="340"/>
      <c r="AB96" s="368" t="str">
        <f>女子入力!$BN$7</f>
        <v/>
      </c>
      <c r="AC96" s="366"/>
      <c r="AD96" s="369"/>
      <c r="AE96" s="366" t="str">
        <f>女子入力!$BO$7</f>
        <v/>
      </c>
      <c r="AF96" s="366"/>
      <c r="AG96" s="366"/>
      <c r="AH96" s="366"/>
      <c r="AI96" s="366"/>
      <c r="AJ96" s="57" t="s">
        <v>60</v>
      </c>
      <c r="AK96" s="147" t="str">
        <f>女子入力!$BP$7</f>
        <v/>
      </c>
      <c r="AL96" s="160" t="s">
        <v>95</v>
      </c>
    </row>
    <row r="97" spans="1:38" ht="18" customHeight="1" x14ac:dyDescent="0.2">
      <c r="A97" s="387"/>
      <c r="B97" s="387"/>
      <c r="C97" s="390"/>
      <c r="D97" s="390"/>
      <c r="E97" s="390"/>
      <c r="F97" s="390"/>
      <c r="G97" s="390"/>
      <c r="H97" s="259" t="str">
        <f>男子入力!$BN$8</f>
        <v/>
      </c>
      <c r="I97" s="260"/>
      <c r="J97" s="400"/>
      <c r="K97" s="260" t="str">
        <f>男子入力!$BO$8</f>
        <v/>
      </c>
      <c r="L97" s="260"/>
      <c r="M97" s="260"/>
      <c r="N97" s="260"/>
      <c r="O97" s="260"/>
      <c r="P97" s="55" t="s">
        <v>60</v>
      </c>
      <c r="Q97" s="152" t="str">
        <f>男子入力!$BP$8</f>
        <v/>
      </c>
      <c r="R97" s="114" t="s">
        <v>25</v>
      </c>
      <c r="S97" s="144"/>
      <c r="T97" s="144"/>
      <c r="U97" s="338"/>
      <c r="V97" s="338"/>
      <c r="W97" s="341"/>
      <c r="X97" s="341"/>
      <c r="Y97" s="341"/>
      <c r="Z97" s="341"/>
      <c r="AA97" s="341"/>
      <c r="AB97" s="373" t="str">
        <f>女子入力!$BN$8</f>
        <v/>
      </c>
      <c r="AC97" s="374"/>
      <c r="AD97" s="375"/>
      <c r="AE97" s="374" t="str">
        <f>女子入力!$BO$8</f>
        <v/>
      </c>
      <c r="AF97" s="374"/>
      <c r="AG97" s="374"/>
      <c r="AH97" s="374"/>
      <c r="AI97" s="374"/>
      <c r="AJ97" s="58" t="s">
        <v>60</v>
      </c>
      <c r="AK97" s="153" t="str">
        <f>女子入力!$BP$8</f>
        <v/>
      </c>
      <c r="AL97" s="161" t="s">
        <v>95</v>
      </c>
    </row>
    <row r="98" spans="1:38" ht="18" customHeight="1" x14ac:dyDescent="0.2">
      <c r="A98" s="357" t="s">
        <v>22</v>
      </c>
      <c r="B98" s="357"/>
      <c r="C98" s="357" t="s">
        <v>6</v>
      </c>
      <c r="D98" s="357"/>
      <c r="E98" s="357" t="s">
        <v>18</v>
      </c>
      <c r="F98" s="357"/>
      <c r="G98" s="357"/>
      <c r="H98" s="401" t="s">
        <v>23</v>
      </c>
      <c r="I98" s="402"/>
      <c r="J98" s="402"/>
      <c r="K98" s="357" t="s">
        <v>16</v>
      </c>
      <c r="L98" s="357"/>
      <c r="M98" s="357"/>
      <c r="N98" s="357"/>
      <c r="O98" s="351"/>
      <c r="P98" s="352" t="s">
        <v>20</v>
      </c>
      <c r="Q98" s="357"/>
      <c r="R98" s="357"/>
      <c r="S98" s="144"/>
      <c r="T98" s="144"/>
      <c r="U98" s="323" t="s">
        <v>22</v>
      </c>
      <c r="V98" s="323"/>
      <c r="W98" s="323" t="s">
        <v>6</v>
      </c>
      <c r="X98" s="323"/>
      <c r="Y98" s="323" t="s">
        <v>96</v>
      </c>
      <c r="Z98" s="323"/>
      <c r="AA98" s="323"/>
      <c r="AB98" s="358" t="s">
        <v>97</v>
      </c>
      <c r="AC98" s="359"/>
      <c r="AD98" s="359"/>
      <c r="AE98" s="323" t="s">
        <v>98</v>
      </c>
      <c r="AF98" s="323"/>
      <c r="AG98" s="323"/>
      <c r="AH98" s="323"/>
      <c r="AI98" s="360"/>
      <c r="AJ98" s="322" t="s">
        <v>89</v>
      </c>
      <c r="AK98" s="323"/>
      <c r="AL98" s="323"/>
    </row>
    <row r="99" spans="1:38" ht="18" customHeight="1" x14ac:dyDescent="0.2">
      <c r="A99" s="385" t="s">
        <v>54</v>
      </c>
      <c r="B99" s="385"/>
      <c r="C99" s="388" t="s">
        <v>56</v>
      </c>
      <c r="D99" s="388"/>
      <c r="E99" s="388" t="str">
        <f>男子入力!$BQ$2</f>
        <v>0D</v>
      </c>
      <c r="F99" s="388"/>
      <c r="G99" s="388"/>
      <c r="H99" s="334" t="str">
        <f>男子入力!$BQ$3</f>
        <v/>
      </c>
      <c r="I99" s="316"/>
      <c r="J99" s="335"/>
      <c r="K99" s="316" t="str">
        <f>男子入力!$BR$3</f>
        <v/>
      </c>
      <c r="L99" s="316"/>
      <c r="M99" s="316"/>
      <c r="N99" s="316"/>
      <c r="O99" s="316"/>
      <c r="P99" s="14" t="s">
        <v>24</v>
      </c>
      <c r="Q99" s="37" t="str">
        <f>男子入力!$BS$3</f>
        <v/>
      </c>
      <c r="R99" s="110" t="s">
        <v>25</v>
      </c>
      <c r="S99" s="144"/>
      <c r="T99" s="144"/>
      <c r="U99" s="336" t="s">
        <v>55</v>
      </c>
      <c r="V99" s="336"/>
      <c r="W99" s="339" t="s">
        <v>100</v>
      </c>
      <c r="X99" s="339"/>
      <c r="Y99" s="339" t="str">
        <f>女子入力!$BQ$2</f>
        <v>0D</v>
      </c>
      <c r="Z99" s="339"/>
      <c r="AA99" s="339"/>
      <c r="AB99" s="342" t="str">
        <f>女子入力!$BQ$3</f>
        <v/>
      </c>
      <c r="AC99" s="343"/>
      <c r="AD99" s="344"/>
      <c r="AE99" s="343" t="str">
        <f>女子入力!$BR$3</f>
        <v/>
      </c>
      <c r="AF99" s="343"/>
      <c r="AG99" s="343"/>
      <c r="AH99" s="343"/>
      <c r="AI99" s="343"/>
      <c r="AJ99" s="60" t="s">
        <v>60</v>
      </c>
      <c r="AK99" s="61" t="str">
        <f>女子入力!$BS$3</f>
        <v/>
      </c>
      <c r="AL99" s="159" t="s">
        <v>95</v>
      </c>
    </row>
    <row r="100" spans="1:38" ht="18" customHeight="1" x14ac:dyDescent="0.2">
      <c r="A100" s="386"/>
      <c r="B100" s="386"/>
      <c r="C100" s="389"/>
      <c r="D100" s="389"/>
      <c r="E100" s="389"/>
      <c r="F100" s="389"/>
      <c r="G100" s="389"/>
      <c r="H100" s="345" t="str">
        <f>男子入力!$BQ$4</f>
        <v/>
      </c>
      <c r="I100" s="346"/>
      <c r="J100" s="347"/>
      <c r="K100" s="346" t="str">
        <f>男子入力!$BR$4</f>
        <v/>
      </c>
      <c r="L100" s="346"/>
      <c r="M100" s="346"/>
      <c r="N100" s="346"/>
      <c r="O100" s="346"/>
      <c r="P100" s="15" t="s">
        <v>24</v>
      </c>
      <c r="Q100" s="149" t="str">
        <f>男子入力!$BS$4</f>
        <v/>
      </c>
      <c r="R100" s="112" t="s">
        <v>25</v>
      </c>
      <c r="S100" s="144"/>
      <c r="T100" s="144"/>
      <c r="U100" s="337"/>
      <c r="V100" s="337"/>
      <c r="W100" s="340"/>
      <c r="X100" s="340"/>
      <c r="Y100" s="340"/>
      <c r="Z100" s="340"/>
      <c r="AA100" s="340"/>
      <c r="AB100" s="348" t="str">
        <f>女子入力!$BQ$4</f>
        <v/>
      </c>
      <c r="AC100" s="349"/>
      <c r="AD100" s="350"/>
      <c r="AE100" s="349" t="str">
        <f>女子入力!$BR$4</f>
        <v/>
      </c>
      <c r="AF100" s="349"/>
      <c r="AG100" s="349"/>
      <c r="AH100" s="349"/>
      <c r="AI100" s="349"/>
      <c r="AJ100" s="62" t="s">
        <v>60</v>
      </c>
      <c r="AK100" s="150" t="str">
        <f>女子入力!$BS$4</f>
        <v/>
      </c>
      <c r="AL100" s="160" t="s">
        <v>95</v>
      </c>
    </row>
    <row r="101" spans="1:38" ht="18" customHeight="1" x14ac:dyDescent="0.2">
      <c r="A101" s="386"/>
      <c r="B101" s="386"/>
      <c r="C101" s="389"/>
      <c r="D101" s="389"/>
      <c r="E101" s="389"/>
      <c r="F101" s="389"/>
      <c r="G101" s="389"/>
      <c r="H101" s="345" t="str">
        <f>男子入力!$BQ$5</f>
        <v/>
      </c>
      <c r="I101" s="346"/>
      <c r="J101" s="347"/>
      <c r="K101" s="346" t="str">
        <f>男子入力!$BR$5</f>
        <v/>
      </c>
      <c r="L101" s="346"/>
      <c r="M101" s="346"/>
      <c r="N101" s="346"/>
      <c r="O101" s="346"/>
      <c r="P101" s="15" t="s">
        <v>24</v>
      </c>
      <c r="Q101" s="149" t="str">
        <f>男子入力!$BS$5</f>
        <v/>
      </c>
      <c r="R101" s="112" t="s">
        <v>25</v>
      </c>
      <c r="S101" s="144"/>
      <c r="T101" s="144"/>
      <c r="U101" s="337"/>
      <c r="V101" s="337"/>
      <c r="W101" s="340"/>
      <c r="X101" s="340"/>
      <c r="Y101" s="340"/>
      <c r="Z101" s="340"/>
      <c r="AA101" s="340"/>
      <c r="AB101" s="348" t="str">
        <f>女子入力!$BQ$5</f>
        <v/>
      </c>
      <c r="AC101" s="349"/>
      <c r="AD101" s="350"/>
      <c r="AE101" s="349" t="str">
        <f>女子入力!$BR$5</f>
        <v/>
      </c>
      <c r="AF101" s="349"/>
      <c r="AG101" s="349"/>
      <c r="AH101" s="349"/>
      <c r="AI101" s="349"/>
      <c r="AJ101" s="62" t="s">
        <v>60</v>
      </c>
      <c r="AK101" s="150" t="str">
        <f>女子入力!$BS$5</f>
        <v/>
      </c>
      <c r="AL101" s="160" t="s">
        <v>95</v>
      </c>
    </row>
    <row r="102" spans="1:38" ht="18" customHeight="1" x14ac:dyDescent="0.2">
      <c r="A102" s="386"/>
      <c r="B102" s="386"/>
      <c r="C102" s="389"/>
      <c r="D102" s="389"/>
      <c r="E102" s="389"/>
      <c r="F102" s="389"/>
      <c r="G102" s="389"/>
      <c r="H102" s="345" t="str">
        <f>男子入力!$BQ$6</f>
        <v/>
      </c>
      <c r="I102" s="346"/>
      <c r="J102" s="347"/>
      <c r="K102" s="346" t="str">
        <f>男子入力!$BR$6</f>
        <v/>
      </c>
      <c r="L102" s="346"/>
      <c r="M102" s="346"/>
      <c r="N102" s="346"/>
      <c r="O102" s="346"/>
      <c r="P102" s="15" t="s">
        <v>24</v>
      </c>
      <c r="Q102" s="149" t="str">
        <f>男子入力!$BS$6</f>
        <v/>
      </c>
      <c r="R102" s="112" t="s">
        <v>25</v>
      </c>
      <c r="S102" s="144"/>
      <c r="T102" s="144"/>
      <c r="U102" s="337"/>
      <c r="V102" s="337"/>
      <c r="W102" s="340"/>
      <c r="X102" s="340"/>
      <c r="Y102" s="340"/>
      <c r="Z102" s="340"/>
      <c r="AA102" s="340"/>
      <c r="AB102" s="348" t="str">
        <f>女子入力!$BQ$6</f>
        <v/>
      </c>
      <c r="AC102" s="349"/>
      <c r="AD102" s="350"/>
      <c r="AE102" s="349" t="str">
        <f>女子入力!$BR$6</f>
        <v/>
      </c>
      <c r="AF102" s="349"/>
      <c r="AG102" s="349"/>
      <c r="AH102" s="349"/>
      <c r="AI102" s="349"/>
      <c r="AJ102" s="62" t="s">
        <v>60</v>
      </c>
      <c r="AK102" s="150" t="str">
        <f>女子入力!$BS$6</f>
        <v/>
      </c>
      <c r="AL102" s="160" t="s">
        <v>95</v>
      </c>
    </row>
    <row r="103" spans="1:38" ht="18" customHeight="1" x14ac:dyDescent="0.2">
      <c r="A103" s="386"/>
      <c r="B103" s="386"/>
      <c r="C103" s="389"/>
      <c r="D103" s="389"/>
      <c r="E103" s="389"/>
      <c r="F103" s="389"/>
      <c r="G103" s="389"/>
      <c r="H103" s="345" t="str">
        <f>男子入力!$BQ$7</f>
        <v/>
      </c>
      <c r="I103" s="346"/>
      <c r="J103" s="347"/>
      <c r="K103" s="346" t="str">
        <f>男子入力!$BR$7</f>
        <v/>
      </c>
      <c r="L103" s="346"/>
      <c r="M103" s="346"/>
      <c r="N103" s="346"/>
      <c r="O103" s="346"/>
      <c r="P103" s="15" t="s">
        <v>24</v>
      </c>
      <c r="Q103" s="149" t="str">
        <f>男子入力!$BS$7</f>
        <v/>
      </c>
      <c r="R103" s="112" t="s">
        <v>25</v>
      </c>
      <c r="S103" s="144"/>
      <c r="T103" s="144"/>
      <c r="U103" s="337"/>
      <c r="V103" s="337"/>
      <c r="W103" s="340"/>
      <c r="X103" s="340"/>
      <c r="Y103" s="340"/>
      <c r="Z103" s="340"/>
      <c r="AA103" s="340"/>
      <c r="AB103" s="348" t="str">
        <f>女子入力!$BQ$7</f>
        <v/>
      </c>
      <c r="AC103" s="349"/>
      <c r="AD103" s="350"/>
      <c r="AE103" s="349" t="str">
        <f>女子入力!$BR$7</f>
        <v/>
      </c>
      <c r="AF103" s="349"/>
      <c r="AG103" s="349"/>
      <c r="AH103" s="349"/>
      <c r="AI103" s="349"/>
      <c r="AJ103" s="62" t="s">
        <v>60</v>
      </c>
      <c r="AK103" s="150" t="str">
        <f>女子入力!$BS$7</f>
        <v/>
      </c>
      <c r="AL103" s="160" t="s">
        <v>95</v>
      </c>
    </row>
    <row r="104" spans="1:38" ht="18" customHeight="1" x14ac:dyDescent="0.2">
      <c r="A104" s="387"/>
      <c r="B104" s="387"/>
      <c r="C104" s="390"/>
      <c r="D104" s="390"/>
      <c r="E104" s="390"/>
      <c r="F104" s="390"/>
      <c r="G104" s="390"/>
      <c r="H104" s="361" t="str">
        <f>男子入力!$BQ$8</f>
        <v/>
      </c>
      <c r="I104" s="302"/>
      <c r="J104" s="362"/>
      <c r="K104" s="302" t="str">
        <f>男子入力!$BR$8</f>
        <v/>
      </c>
      <c r="L104" s="302"/>
      <c r="M104" s="302"/>
      <c r="N104" s="302"/>
      <c r="O104" s="302"/>
      <c r="P104" s="16" t="s">
        <v>60</v>
      </c>
      <c r="Q104" s="148" t="str">
        <f>男子入力!$BS$8</f>
        <v/>
      </c>
      <c r="R104" s="114" t="s">
        <v>25</v>
      </c>
      <c r="S104" s="144"/>
      <c r="T104" s="144"/>
      <c r="U104" s="338"/>
      <c r="V104" s="338"/>
      <c r="W104" s="341"/>
      <c r="X104" s="341"/>
      <c r="Y104" s="341"/>
      <c r="Z104" s="341"/>
      <c r="AA104" s="341"/>
      <c r="AB104" s="363" t="str">
        <f>女子入力!$BQ$8</f>
        <v/>
      </c>
      <c r="AC104" s="364"/>
      <c r="AD104" s="365"/>
      <c r="AE104" s="364" t="str">
        <f>女子入力!$BR$8</f>
        <v/>
      </c>
      <c r="AF104" s="364"/>
      <c r="AG104" s="364"/>
      <c r="AH104" s="364"/>
      <c r="AI104" s="364"/>
      <c r="AJ104" s="64" t="s">
        <v>60</v>
      </c>
      <c r="AK104" s="151" t="str">
        <f>女子入力!$BS$8</f>
        <v/>
      </c>
      <c r="AL104" s="161" t="s">
        <v>95</v>
      </c>
    </row>
    <row r="106" spans="1:38" ht="15" customHeight="1" x14ac:dyDescent="0.2">
      <c r="A106" s="296" t="s">
        <v>26</v>
      </c>
      <c r="B106" s="296"/>
      <c r="C106" s="296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V106" s="384" t="s">
        <v>27</v>
      </c>
      <c r="W106" s="384"/>
      <c r="X106" s="384"/>
      <c r="Y106" s="384"/>
      <c r="Z106" s="384"/>
      <c r="AA106" s="384"/>
      <c r="AB106" s="384"/>
      <c r="AC106" s="384"/>
      <c r="AD106" s="384"/>
      <c r="AE106" s="79"/>
      <c r="AF106" s="79"/>
      <c r="AG106" s="79"/>
      <c r="AH106" s="79"/>
      <c r="AI106" s="79"/>
      <c r="AJ106" s="79"/>
      <c r="AK106" s="79"/>
    </row>
    <row r="107" spans="1:38" ht="15" customHeight="1" x14ac:dyDescent="0.2">
      <c r="A107" s="319"/>
      <c r="B107" s="320"/>
      <c r="C107" s="320"/>
      <c r="D107" s="320"/>
      <c r="E107" s="269" t="s">
        <v>28</v>
      </c>
      <c r="F107" s="270"/>
      <c r="G107" s="270"/>
      <c r="H107" s="270"/>
      <c r="I107" s="277"/>
      <c r="J107" s="270" t="s">
        <v>29</v>
      </c>
      <c r="K107" s="270"/>
      <c r="L107" s="270"/>
      <c r="M107" s="270"/>
      <c r="N107" s="270"/>
      <c r="O107" s="269" t="s">
        <v>30</v>
      </c>
      <c r="P107" s="270"/>
      <c r="Q107" s="270"/>
      <c r="R107" s="270"/>
      <c r="S107" s="270"/>
      <c r="T107" s="321"/>
      <c r="V107" s="379" t="s">
        <v>31</v>
      </c>
      <c r="W107" s="379"/>
      <c r="X107" s="318" t="s">
        <v>32</v>
      </c>
      <c r="Y107" s="318"/>
      <c r="Z107" s="318"/>
      <c r="AA107" s="318"/>
      <c r="AB107" s="318"/>
      <c r="AC107" s="318"/>
      <c r="AD107" s="318"/>
      <c r="AE107" s="318"/>
      <c r="AF107" s="318"/>
      <c r="AG107" s="318"/>
      <c r="AH107" s="318"/>
      <c r="AI107" s="318"/>
      <c r="AJ107" s="318"/>
      <c r="AK107" s="318"/>
    </row>
    <row r="108" spans="1:38" ht="15" customHeight="1" x14ac:dyDescent="0.2">
      <c r="A108" s="269" t="s">
        <v>33</v>
      </c>
      <c r="B108" s="270"/>
      <c r="C108" s="270"/>
      <c r="D108" s="270"/>
      <c r="E108" s="273">
        <f>男子入力!$H$54</f>
        <v>0</v>
      </c>
      <c r="F108" s="274"/>
      <c r="G108" s="274"/>
      <c r="H108" s="275" t="s">
        <v>34</v>
      </c>
      <c r="I108" s="276"/>
      <c r="J108" s="273">
        <f>女子入力!$H$54</f>
        <v>0</v>
      </c>
      <c r="K108" s="274"/>
      <c r="L108" s="274"/>
      <c r="M108" s="275" t="s">
        <v>34</v>
      </c>
      <c r="N108" s="275"/>
      <c r="O108" s="273">
        <f>E108+J108</f>
        <v>0</v>
      </c>
      <c r="P108" s="274"/>
      <c r="Q108" s="274"/>
      <c r="R108" s="274"/>
      <c r="S108" s="270" t="s">
        <v>34</v>
      </c>
      <c r="T108" s="277"/>
      <c r="V108" s="379" t="s">
        <v>35</v>
      </c>
      <c r="W108" s="379"/>
      <c r="X108" s="318" t="s">
        <v>36</v>
      </c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18"/>
      <c r="AI108" s="318"/>
      <c r="AJ108" s="318"/>
      <c r="AK108" s="318"/>
    </row>
    <row r="109" spans="1:38" ht="15" customHeight="1" x14ac:dyDescent="0.2">
      <c r="A109" s="259"/>
      <c r="B109" s="260"/>
      <c r="C109" s="260"/>
      <c r="D109" s="260"/>
      <c r="E109" s="298">
        <f>E108*入力!$J$10</f>
        <v>0</v>
      </c>
      <c r="F109" s="299"/>
      <c r="G109" s="299"/>
      <c r="H109" s="300" t="s">
        <v>37</v>
      </c>
      <c r="I109" s="301"/>
      <c r="J109" s="298">
        <f>J108*入力!$J$10</f>
        <v>0</v>
      </c>
      <c r="K109" s="299"/>
      <c r="L109" s="299"/>
      <c r="M109" s="300" t="s">
        <v>37</v>
      </c>
      <c r="N109" s="300"/>
      <c r="O109" s="298">
        <f>SUM(E109:L109)</f>
        <v>0</v>
      </c>
      <c r="P109" s="299"/>
      <c r="Q109" s="299"/>
      <c r="R109" s="299"/>
      <c r="S109" s="302" t="s">
        <v>37</v>
      </c>
      <c r="T109" s="303"/>
      <c r="V109" s="379"/>
      <c r="W109" s="379"/>
      <c r="X109" s="318" t="s">
        <v>38</v>
      </c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</row>
    <row r="110" spans="1:38" ht="15" customHeight="1" x14ac:dyDescent="0.2">
      <c r="A110" s="271" t="s">
        <v>39</v>
      </c>
      <c r="B110" s="272"/>
      <c r="C110" s="272"/>
      <c r="D110" s="272"/>
      <c r="E110" s="290">
        <f>男子入力!$H$55</f>
        <v>0</v>
      </c>
      <c r="F110" s="291"/>
      <c r="G110" s="291"/>
      <c r="H110" s="292" t="s">
        <v>34</v>
      </c>
      <c r="I110" s="293"/>
      <c r="J110" s="290">
        <f>女子入力!$H$55</f>
        <v>0</v>
      </c>
      <c r="K110" s="291"/>
      <c r="L110" s="291"/>
      <c r="M110" s="292" t="s">
        <v>34</v>
      </c>
      <c r="N110" s="292"/>
      <c r="O110" s="273">
        <f>E110+J110</f>
        <v>0</v>
      </c>
      <c r="P110" s="274"/>
      <c r="Q110" s="274"/>
      <c r="R110" s="274"/>
      <c r="S110" s="294" t="s">
        <v>34</v>
      </c>
      <c r="T110" s="295"/>
      <c r="V110" s="379"/>
      <c r="W110" s="379"/>
      <c r="X110" s="318"/>
      <c r="Y110" s="318"/>
      <c r="Z110" s="318"/>
      <c r="AA110" s="318"/>
      <c r="AB110" s="318"/>
      <c r="AC110" s="318"/>
      <c r="AD110" s="318"/>
      <c r="AE110" s="318"/>
      <c r="AF110" s="318"/>
      <c r="AG110" s="318"/>
      <c r="AH110" s="318"/>
      <c r="AI110" s="318"/>
      <c r="AJ110" s="318"/>
      <c r="AK110" s="318"/>
    </row>
    <row r="111" spans="1:38" ht="15" customHeight="1" x14ac:dyDescent="0.2">
      <c r="A111" s="271"/>
      <c r="B111" s="272"/>
      <c r="C111" s="272"/>
      <c r="D111" s="272"/>
      <c r="E111" s="298">
        <f>E110*入力!$J$10</f>
        <v>0</v>
      </c>
      <c r="F111" s="299"/>
      <c r="G111" s="299"/>
      <c r="H111" s="300" t="s">
        <v>37</v>
      </c>
      <c r="I111" s="301"/>
      <c r="J111" s="298">
        <f>J110*入力!$J$10</f>
        <v>0</v>
      </c>
      <c r="K111" s="299"/>
      <c r="L111" s="299"/>
      <c r="M111" s="300" t="s">
        <v>37</v>
      </c>
      <c r="N111" s="300"/>
      <c r="O111" s="298">
        <f>SUM(E111:L111)</f>
        <v>0</v>
      </c>
      <c r="P111" s="299"/>
      <c r="Q111" s="299"/>
      <c r="R111" s="299"/>
      <c r="S111" s="302" t="s">
        <v>37</v>
      </c>
      <c r="T111" s="303"/>
      <c r="V111" s="17"/>
      <c r="W111" s="17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1:38" ht="15" customHeight="1" x14ac:dyDescent="0.2">
      <c r="A112" s="269" t="s">
        <v>145</v>
      </c>
      <c r="B112" s="270"/>
      <c r="C112" s="270"/>
      <c r="D112" s="270"/>
      <c r="E112" s="312">
        <f>男子入力!$H$56</f>
        <v>0</v>
      </c>
      <c r="F112" s="313"/>
      <c r="G112" s="313"/>
      <c r="H112" s="314" t="s">
        <v>34</v>
      </c>
      <c r="I112" s="315"/>
      <c r="J112" s="312">
        <f>女子入力!$H$56</f>
        <v>0</v>
      </c>
      <c r="K112" s="313"/>
      <c r="L112" s="313"/>
      <c r="M112" s="314" t="s">
        <v>34</v>
      </c>
      <c r="N112" s="314"/>
      <c r="O112" s="273">
        <f>E112+J112</f>
        <v>0</v>
      </c>
      <c r="P112" s="274"/>
      <c r="Q112" s="274"/>
      <c r="R112" s="274"/>
      <c r="S112" s="316" t="s">
        <v>34</v>
      </c>
      <c r="T112" s="317"/>
      <c r="V112" s="379"/>
      <c r="W112" s="379"/>
      <c r="X112" s="318"/>
      <c r="Y112" s="318"/>
      <c r="Z112" s="318"/>
      <c r="AA112" s="318"/>
      <c r="AB112" s="318"/>
      <c r="AC112" s="318"/>
      <c r="AD112" s="318"/>
      <c r="AE112" s="318"/>
      <c r="AF112" s="318"/>
      <c r="AG112" s="318"/>
      <c r="AH112" s="318"/>
      <c r="AI112" s="318"/>
      <c r="AJ112" s="318"/>
      <c r="AK112" s="318"/>
    </row>
    <row r="113" spans="1:38" ht="15" customHeight="1" x14ac:dyDescent="0.2">
      <c r="A113" s="259"/>
      <c r="B113" s="260"/>
      <c r="C113" s="260"/>
      <c r="D113" s="260"/>
      <c r="E113" s="298">
        <f>E112*入力!$J$10</f>
        <v>0</v>
      </c>
      <c r="F113" s="299"/>
      <c r="G113" s="299"/>
      <c r="H113" s="300" t="s">
        <v>37</v>
      </c>
      <c r="I113" s="301"/>
      <c r="J113" s="298">
        <f>J112*入力!$J$10</f>
        <v>0</v>
      </c>
      <c r="K113" s="299"/>
      <c r="L113" s="299"/>
      <c r="M113" s="300" t="s">
        <v>37</v>
      </c>
      <c r="N113" s="300"/>
      <c r="O113" s="298">
        <f>SUM(E113:L113)</f>
        <v>0</v>
      </c>
      <c r="P113" s="299"/>
      <c r="Q113" s="299"/>
      <c r="R113" s="299"/>
      <c r="S113" s="302" t="s">
        <v>37</v>
      </c>
      <c r="T113" s="303"/>
      <c r="V113" s="17"/>
      <c r="W113" s="17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:38" ht="15" customHeight="1" x14ac:dyDescent="0.2">
      <c r="A114" s="306" t="s">
        <v>40</v>
      </c>
      <c r="B114" s="270"/>
      <c r="C114" s="270"/>
      <c r="D114" s="270"/>
      <c r="E114" s="273">
        <f>男子入力!$K$64</f>
        <v>0</v>
      </c>
      <c r="F114" s="274"/>
      <c r="G114" s="274"/>
      <c r="H114" s="307" t="s">
        <v>41</v>
      </c>
      <c r="I114" s="308"/>
      <c r="J114" s="273">
        <f>女子入力!$K$64</f>
        <v>0</v>
      </c>
      <c r="K114" s="274"/>
      <c r="L114" s="274"/>
      <c r="M114" s="307" t="s">
        <v>41</v>
      </c>
      <c r="N114" s="307"/>
      <c r="O114" s="273">
        <f>E114+J114</f>
        <v>0</v>
      </c>
      <c r="P114" s="274"/>
      <c r="Q114" s="274"/>
      <c r="R114" s="274"/>
      <c r="S114" s="211" t="s">
        <v>41</v>
      </c>
      <c r="T114" s="309"/>
      <c r="V114" s="17"/>
      <c r="W114" s="17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1:38" ht="15" customHeight="1" x14ac:dyDescent="0.2">
      <c r="A115" s="259"/>
      <c r="B115" s="260"/>
      <c r="C115" s="260"/>
      <c r="D115" s="260"/>
      <c r="E115" s="298">
        <f>E114*入力!$J$11</f>
        <v>0</v>
      </c>
      <c r="F115" s="299"/>
      <c r="G115" s="299"/>
      <c r="H115" s="300" t="s">
        <v>37</v>
      </c>
      <c r="I115" s="301"/>
      <c r="J115" s="298">
        <f>J114*入力!$J$11</f>
        <v>0</v>
      </c>
      <c r="K115" s="299"/>
      <c r="L115" s="299"/>
      <c r="M115" s="300" t="s">
        <v>37</v>
      </c>
      <c r="N115" s="300"/>
      <c r="O115" s="310">
        <f>SUM(E115:L115)</f>
        <v>0</v>
      </c>
      <c r="P115" s="311"/>
      <c r="Q115" s="311"/>
      <c r="R115" s="311"/>
      <c r="S115" s="302" t="s">
        <v>37</v>
      </c>
      <c r="T115" s="303"/>
      <c r="V115" s="305" t="s">
        <v>42</v>
      </c>
      <c r="W115" s="272"/>
      <c r="X115" s="272"/>
      <c r="Y115" s="272"/>
      <c r="Z115" s="272"/>
      <c r="AA115" s="272"/>
      <c r="AB115" s="304">
        <f>入力!D$3</f>
        <v>0</v>
      </c>
      <c r="AC115" s="304"/>
      <c r="AD115" s="304"/>
      <c r="AE115" s="304"/>
      <c r="AF115" s="304"/>
      <c r="AG115" s="304"/>
      <c r="AH115" s="304"/>
      <c r="AI115" s="304"/>
      <c r="AJ115" s="304"/>
      <c r="AK115" s="18"/>
    </row>
    <row r="116" spans="1:38" ht="15" customHeight="1" x14ac:dyDescent="0.2">
      <c r="A116" s="271" t="s">
        <v>43</v>
      </c>
      <c r="B116" s="272"/>
      <c r="C116" s="272"/>
      <c r="D116" s="272"/>
      <c r="E116" s="290">
        <f>男子入力!$H$57</f>
        <v>0</v>
      </c>
      <c r="F116" s="291"/>
      <c r="G116" s="291"/>
      <c r="H116" s="292" t="s">
        <v>34</v>
      </c>
      <c r="I116" s="293"/>
      <c r="J116" s="290">
        <f>女子入力!$H$57</f>
        <v>0</v>
      </c>
      <c r="K116" s="291"/>
      <c r="L116" s="291"/>
      <c r="M116" s="292" t="s">
        <v>34</v>
      </c>
      <c r="N116" s="292"/>
      <c r="O116" s="273">
        <f>E116+J116</f>
        <v>0</v>
      </c>
      <c r="P116" s="274"/>
      <c r="Q116" s="274"/>
      <c r="R116" s="274"/>
      <c r="S116" s="294" t="s">
        <v>34</v>
      </c>
      <c r="T116" s="295"/>
      <c r="V116" s="17"/>
      <c r="W116" s="17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1:38" ht="15" customHeight="1" x14ac:dyDescent="0.2">
      <c r="A117" s="271"/>
      <c r="B117" s="272"/>
      <c r="C117" s="272"/>
      <c r="D117" s="272"/>
      <c r="E117" s="298">
        <f>E116*入力!$J$10</f>
        <v>0</v>
      </c>
      <c r="F117" s="299"/>
      <c r="G117" s="299"/>
      <c r="H117" s="300" t="s">
        <v>37</v>
      </c>
      <c r="I117" s="301"/>
      <c r="J117" s="298">
        <f>J116*入力!$J$10</f>
        <v>0</v>
      </c>
      <c r="K117" s="299"/>
      <c r="L117" s="299"/>
      <c r="M117" s="300" t="s">
        <v>37</v>
      </c>
      <c r="N117" s="300"/>
      <c r="O117" s="298">
        <f>SUM(E117:L117)</f>
        <v>0</v>
      </c>
      <c r="P117" s="299"/>
      <c r="Q117" s="299"/>
      <c r="R117" s="299"/>
      <c r="S117" s="302" t="s">
        <v>37</v>
      </c>
      <c r="T117" s="303"/>
    </row>
    <row r="118" spans="1:38" ht="15" customHeight="1" x14ac:dyDescent="0.2">
      <c r="A118" s="269" t="s">
        <v>44</v>
      </c>
      <c r="B118" s="270"/>
      <c r="C118" s="270"/>
      <c r="D118" s="270"/>
      <c r="E118" s="273">
        <f>男子入力!$H$58</f>
        <v>0</v>
      </c>
      <c r="F118" s="274"/>
      <c r="G118" s="274"/>
      <c r="H118" s="275" t="s">
        <v>34</v>
      </c>
      <c r="I118" s="276"/>
      <c r="J118" s="273">
        <f>女子入力!$H$58</f>
        <v>0</v>
      </c>
      <c r="K118" s="274"/>
      <c r="L118" s="274"/>
      <c r="M118" s="275" t="s">
        <v>34</v>
      </c>
      <c r="N118" s="275"/>
      <c r="O118" s="273">
        <f>E118+J118</f>
        <v>0</v>
      </c>
      <c r="P118" s="274"/>
      <c r="Q118" s="274"/>
      <c r="R118" s="274"/>
      <c r="S118" s="270" t="s">
        <v>34</v>
      </c>
      <c r="T118" s="277"/>
      <c r="W118" s="272" t="s">
        <v>45</v>
      </c>
      <c r="X118" s="272"/>
      <c r="Y118" s="272"/>
      <c r="Z118" s="272"/>
      <c r="AA118" s="272"/>
      <c r="AB118" s="304">
        <f>入力!D$4</f>
        <v>0</v>
      </c>
      <c r="AC118" s="304"/>
      <c r="AD118" s="304"/>
      <c r="AE118" s="304"/>
      <c r="AF118" s="304"/>
      <c r="AG118" s="304"/>
      <c r="AH118" s="304"/>
      <c r="AI118" s="304"/>
      <c r="AJ118" s="304"/>
    </row>
    <row r="119" spans="1:38" ht="15" customHeight="1" x14ac:dyDescent="0.2">
      <c r="A119" s="259"/>
      <c r="B119" s="260"/>
      <c r="C119" s="260"/>
      <c r="D119" s="260"/>
      <c r="E119" s="298">
        <f>E118*入力!$J$10</f>
        <v>0</v>
      </c>
      <c r="F119" s="299"/>
      <c r="G119" s="299"/>
      <c r="H119" s="300" t="s">
        <v>37</v>
      </c>
      <c r="I119" s="301"/>
      <c r="J119" s="298">
        <f>J118*入力!$J$10</f>
        <v>0</v>
      </c>
      <c r="K119" s="299"/>
      <c r="L119" s="299"/>
      <c r="M119" s="300" t="s">
        <v>37</v>
      </c>
      <c r="N119" s="300"/>
      <c r="O119" s="298">
        <f>SUM(E119:L119)</f>
        <v>0</v>
      </c>
      <c r="P119" s="299"/>
      <c r="Q119" s="299"/>
      <c r="R119" s="299"/>
      <c r="S119" s="302" t="s">
        <v>37</v>
      </c>
      <c r="T119" s="303"/>
    </row>
    <row r="120" spans="1:38" ht="15" customHeight="1" x14ac:dyDescent="0.2">
      <c r="A120" s="289" t="s">
        <v>99</v>
      </c>
      <c r="B120" s="272"/>
      <c r="C120" s="272"/>
      <c r="D120" s="272"/>
      <c r="E120" s="290">
        <f>男子入力!$H$59</f>
        <v>0</v>
      </c>
      <c r="F120" s="291"/>
      <c r="G120" s="291"/>
      <c r="H120" s="292" t="s">
        <v>34</v>
      </c>
      <c r="I120" s="293"/>
      <c r="J120" s="290">
        <f>女子入力!$H$59</f>
        <v>0</v>
      </c>
      <c r="K120" s="291"/>
      <c r="L120" s="291"/>
      <c r="M120" s="292" t="s">
        <v>34</v>
      </c>
      <c r="N120" s="292"/>
      <c r="O120" s="273">
        <f>E120+J120</f>
        <v>0</v>
      </c>
      <c r="P120" s="274"/>
      <c r="Q120" s="274"/>
      <c r="R120" s="274"/>
      <c r="S120" s="294" t="s">
        <v>34</v>
      </c>
      <c r="T120" s="295"/>
      <c r="W120" s="296" t="s">
        <v>46</v>
      </c>
      <c r="X120" s="296"/>
      <c r="Y120" s="296"/>
      <c r="Z120" s="296"/>
      <c r="AA120" s="296"/>
      <c r="AB120" s="296"/>
      <c r="AC120" s="296"/>
      <c r="AD120" s="297">
        <f>入力!D$5</f>
        <v>0</v>
      </c>
      <c r="AE120" s="297"/>
      <c r="AF120" s="297"/>
      <c r="AG120" s="297"/>
      <c r="AH120" s="297"/>
      <c r="AI120" s="297"/>
      <c r="AJ120" s="297"/>
    </row>
    <row r="121" spans="1:38" ht="15" customHeight="1" x14ac:dyDescent="0.2">
      <c r="A121" s="271"/>
      <c r="B121" s="272"/>
      <c r="C121" s="272"/>
      <c r="D121" s="272"/>
      <c r="E121" s="298">
        <f>E120*入力!$J$10</f>
        <v>0</v>
      </c>
      <c r="F121" s="299"/>
      <c r="G121" s="299"/>
      <c r="H121" s="300" t="s">
        <v>37</v>
      </c>
      <c r="I121" s="301"/>
      <c r="J121" s="298">
        <f>J120*入力!$J$10</f>
        <v>0</v>
      </c>
      <c r="K121" s="299"/>
      <c r="L121" s="299"/>
      <c r="M121" s="300" t="s">
        <v>37</v>
      </c>
      <c r="N121" s="300"/>
      <c r="O121" s="298">
        <f>SUM(E121:L121)</f>
        <v>0</v>
      </c>
      <c r="P121" s="299"/>
      <c r="Q121" s="299"/>
      <c r="R121" s="299"/>
      <c r="S121" s="302" t="s">
        <v>37</v>
      </c>
      <c r="T121" s="303"/>
    </row>
    <row r="122" spans="1:38" ht="15" customHeight="1" x14ac:dyDescent="0.2">
      <c r="A122" s="269" t="s">
        <v>30</v>
      </c>
      <c r="B122" s="270"/>
      <c r="C122" s="270"/>
      <c r="D122" s="270"/>
      <c r="E122" s="273">
        <f>E108+E110+E112+E116+E118+E120</f>
        <v>0</v>
      </c>
      <c r="F122" s="274"/>
      <c r="G122" s="274"/>
      <c r="H122" s="275" t="s">
        <v>34</v>
      </c>
      <c r="I122" s="276"/>
      <c r="J122" s="273">
        <f>J108+J110+J112+J116+J118+J120</f>
        <v>0</v>
      </c>
      <c r="K122" s="274"/>
      <c r="L122" s="274"/>
      <c r="M122" s="275" t="s">
        <v>34</v>
      </c>
      <c r="N122" s="275"/>
      <c r="O122" s="273">
        <f>E122+J122</f>
        <v>0</v>
      </c>
      <c r="P122" s="274"/>
      <c r="Q122" s="274"/>
      <c r="R122" s="274"/>
      <c r="S122" s="270" t="s">
        <v>34</v>
      </c>
      <c r="T122" s="277"/>
      <c r="W122" s="278">
        <f>入力!D$6</f>
        <v>0</v>
      </c>
      <c r="X122" s="278"/>
      <c r="Y122" s="278"/>
      <c r="Z122" s="278"/>
      <c r="AA122" s="278"/>
      <c r="AB122" s="278"/>
      <c r="AC122" s="278"/>
      <c r="AD122" s="278"/>
      <c r="AE122" s="278"/>
      <c r="AF122" s="278"/>
      <c r="AG122" s="278"/>
      <c r="AH122" s="278"/>
      <c r="AI122" s="278"/>
      <c r="AJ122" s="278"/>
      <c r="AK122" s="278"/>
    </row>
    <row r="123" spans="1:38" ht="15" customHeight="1" x14ac:dyDescent="0.2">
      <c r="A123" s="271"/>
      <c r="B123" s="272"/>
      <c r="C123" s="272"/>
      <c r="D123" s="272"/>
      <c r="E123" s="279">
        <f>E114</f>
        <v>0</v>
      </c>
      <c r="F123" s="280"/>
      <c r="G123" s="280"/>
      <c r="H123" s="281" t="s">
        <v>47</v>
      </c>
      <c r="I123" s="282"/>
      <c r="J123" s="279">
        <f>J114</f>
        <v>0</v>
      </c>
      <c r="K123" s="280"/>
      <c r="L123" s="280"/>
      <c r="M123" s="281" t="s">
        <v>47</v>
      </c>
      <c r="N123" s="281"/>
      <c r="O123" s="279">
        <f>E123+J123</f>
        <v>0</v>
      </c>
      <c r="P123" s="280"/>
      <c r="Q123" s="280"/>
      <c r="R123" s="280"/>
      <c r="S123" s="283" t="s">
        <v>48</v>
      </c>
      <c r="T123" s="284"/>
    </row>
    <row r="124" spans="1:38" ht="15" customHeight="1" x14ac:dyDescent="0.2">
      <c r="A124" s="259"/>
      <c r="B124" s="260"/>
      <c r="C124" s="260"/>
      <c r="D124" s="260"/>
      <c r="E124" s="285">
        <f>SUM(E109,E111,E113,E115,E117,E119,E121)</f>
        <v>0</v>
      </c>
      <c r="F124" s="286"/>
      <c r="G124" s="286"/>
      <c r="H124" s="287" t="s">
        <v>37</v>
      </c>
      <c r="I124" s="288"/>
      <c r="J124" s="285">
        <f>SUM(J109,J111,J113,J115,J117,J119,J121)</f>
        <v>0</v>
      </c>
      <c r="K124" s="286"/>
      <c r="L124" s="286"/>
      <c r="M124" s="287" t="s">
        <v>37</v>
      </c>
      <c r="N124" s="287"/>
      <c r="O124" s="285">
        <f>SUM(E124:L124)</f>
        <v>0</v>
      </c>
      <c r="P124" s="286"/>
      <c r="Q124" s="286"/>
      <c r="R124" s="286"/>
      <c r="S124" s="260" t="s">
        <v>37</v>
      </c>
      <c r="T124" s="266"/>
      <c r="AA124" s="278">
        <f>入力!D$7</f>
        <v>0</v>
      </c>
      <c r="AB124" s="278"/>
      <c r="AC124" s="278"/>
      <c r="AD124" s="278"/>
      <c r="AE124" s="278"/>
      <c r="AF124" s="278"/>
      <c r="AG124" s="278"/>
      <c r="AH124" s="278"/>
      <c r="AI124" s="278"/>
      <c r="AJ124" s="278"/>
      <c r="AK124" s="278"/>
    </row>
    <row r="125" spans="1:38" ht="15" customHeight="1" x14ac:dyDescent="0.2">
      <c r="A125" s="259" t="s">
        <v>49</v>
      </c>
      <c r="B125" s="260"/>
      <c r="C125" s="260"/>
      <c r="D125" s="260"/>
      <c r="E125" s="261">
        <f>入力!D$9</f>
        <v>0</v>
      </c>
      <c r="F125" s="262"/>
      <c r="G125" s="78" t="s">
        <v>50</v>
      </c>
      <c r="H125" s="261">
        <f>E125*入力!J$12</f>
        <v>0</v>
      </c>
      <c r="I125" s="262"/>
      <c r="J125" s="262"/>
      <c r="K125" s="262"/>
      <c r="L125" s="263" t="s">
        <v>37</v>
      </c>
      <c r="M125" s="264"/>
      <c r="N125" s="265" t="s">
        <v>51</v>
      </c>
      <c r="O125" s="265"/>
      <c r="P125" s="265">
        <f>H125+O124</f>
        <v>0</v>
      </c>
      <c r="Q125" s="265"/>
      <c r="R125" s="265"/>
      <c r="S125" s="260" t="s">
        <v>37</v>
      </c>
      <c r="T125" s="266"/>
    </row>
    <row r="126" spans="1:38" ht="15" customHeight="1" x14ac:dyDescent="0.2">
      <c r="Z126" s="267" t="s">
        <v>52</v>
      </c>
      <c r="AA126" s="267"/>
      <c r="AB126" s="267"/>
      <c r="AC126" s="268">
        <f>入力!D$8</f>
        <v>0</v>
      </c>
      <c r="AD126" s="268"/>
      <c r="AE126" s="268"/>
      <c r="AF126" s="268"/>
      <c r="AG126" s="268"/>
      <c r="AH126" s="268"/>
      <c r="AI126" s="268"/>
      <c r="AJ126" s="268"/>
      <c r="AK126" s="268"/>
    </row>
    <row r="127" spans="1:38" ht="13.5" customHeight="1" x14ac:dyDescent="0.2">
      <c r="A127" s="230" t="str">
        <f>A1</f>
        <v>第40回　京都府小学生陸上競技選手権大会丹後予選会</v>
      </c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1"/>
      <c r="AH127" s="231"/>
      <c r="AI127" s="231"/>
      <c r="AJ127" s="231"/>
      <c r="AK127" s="231"/>
      <c r="AL127" s="231"/>
    </row>
    <row r="128" spans="1:38" ht="13.5" customHeight="1" x14ac:dyDescent="0.2">
      <c r="A128" s="230"/>
      <c r="B128" s="230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1"/>
      <c r="AH128" s="231"/>
      <c r="AI128" s="231"/>
      <c r="AJ128" s="231"/>
      <c r="AK128" s="231"/>
      <c r="AL128" s="231"/>
    </row>
    <row r="129" spans="1:38" ht="14" x14ac:dyDescent="0.2">
      <c r="Q129" s="11"/>
      <c r="R129" s="11"/>
      <c r="S129" s="11"/>
      <c r="T129" s="11"/>
      <c r="U129" s="11"/>
      <c r="V129" s="11"/>
      <c r="W129" s="232" t="s">
        <v>13</v>
      </c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3" t="s">
        <v>93</v>
      </c>
      <c r="AJ129" s="233"/>
      <c r="AK129" s="233"/>
      <c r="AL129" s="233"/>
    </row>
    <row r="130" spans="1:38" ht="16" customHeight="1" x14ac:dyDescent="0.2">
      <c r="A130" s="12" t="s">
        <v>14</v>
      </c>
      <c r="B130" s="12"/>
      <c r="C130" s="12"/>
      <c r="D130" s="12"/>
      <c r="E130" s="12"/>
      <c r="F130" s="12"/>
      <c r="G130" s="12"/>
      <c r="H130" s="234">
        <f>入力!D$1</f>
        <v>0</v>
      </c>
      <c r="I130" s="234"/>
      <c r="J130" s="234"/>
      <c r="K130" s="234"/>
      <c r="L130" s="234"/>
      <c r="M130" s="234"/>
      <c r="N130" s="234"/>
      <c r="O130" s="234"/>
    </row>
    <row r="132" spans="1:38" ht="20.149999999999999" customHeight="1" x14ac:dyDescent="0.2">
      <c r="A132" s="210" t="s">
        <v>6</v>
      </c>
      <c r="B132" s="211"/>
      <c r="C132" s="211"/>
      <c r="D132" s="354" t="s">
        <v>15</v>
      </c>
      <c r="E132" s="376"/>
      <c r="F132" s="377"/>
      <c r="G132" s="378" t="s">
        <v>16</v>
      </c>
      <c r="H132" s="378"/>
      <c r="I132" s="378"/>
      <c r="J132" s="378"/>
      <c r="K132" s="378"/>
      <c r="L132" s="13" t="s">
        <v>17</v>
      </c>
      <c r="M132" s="211" t="s">
        <v>18</v>
      </c>
      <c r="N132" s="211"/>
      <c r="O132" s="211"/>
      <c r="P132" s="13" t="s">
        <v>19</v>
      </c>
      <c r="Q132" s="13" t="s">
        <v>20</v>
      </c>
      <c r="R132" s="162" t="s">
        <v>21</v>
      </c>
      <c r="S132" s="163"/>
      <c r="T132" s="163"/>
      <c r="U132" s="210" t="s">
        <v>6</v>
      </c>
      <c r="V132" s="211"/>
      <c r="W132" s="211"/>
      <c r="X132" s="354" t="s">
        <v>15</v>
      </c>
      <c r="Y132" s="376"/>
      <c r="Z132" s="377"/>
      <c r="AA132" s="378" t="s">
        <v>16</v>
      </c>
      <c r="AB132" s="378"/>
      <c r="AC132" s="378"/>
      <c r="AD132" s="378"/>
      <c r="AE132" s="378"/>
      <c r="AF132" s="13" t="s">
        <v>17</v>
      </c>
      <c r="AG132" s="211" t="s">
        <v>18</v>
      </c>
      <c r="AH132" s="211"/>
      <c r="AI132" s="211"/>
      <c r="AJ132" s="13" t="s">
        <v>19</v>
      </c>
      <c r="AK132" s="13" t="s">
        <v>20</v>
      </c>
      <c r="AL132" s="162" t="s">
        <v>21</v>
      </c>
    </row>
    <row r="133" spans="1:38" ht="20.149999999999999" customHeight="1" x14ac:dyDescent="0.2">
      <c r="A133" s="210">
        <f>男子入力!$H44</f>
        <v>0</v>
      </c>
      <c r="B133" s="211"/>
      <c r="C133" s="211"/>
      <c r="D133" s="212">
        <f>男子入力!$C44</f>
        <v>0</v>
      </c>
      <c r="E133" s="211"/>
      <c r="F133" s="213"/>
      <c r="G133" s="211">
        <f>男子入力!$D44</f>
        <v>0</v>
      </c>
      <c r="H133" s="211"/>
      <c r="I133" s="211"/>
      <c r="J133" s="211"/>
      <c r="K133" s="211"/>
      <c r="L133" s="13" t="s">
        <v>17</v>
      </c>
      <c r="M133" s="214">
        <f>男子入力!$B44</f>
        <v>0</v>
      </c>
      <c r="N133" s="214"/>
      <c r="O133" s="214"/>
      <c r="P133" s="13" t="s">
        <v>19</v>
      </c>
      <c r="Q133" s="13">
        <f>男子入力!$F44</f>
        <v>0</v>
      </c>
      <c r="R133" s="162" t="s">
        <v>21</v>
      </c>
      <c r="S133" s="11"/>
      <c r="T133" s="11"/>
      <c r="U133" s="215">
        <f>女子入力!$H44</f>
        <v>0</v>
      </c>
      <c r="V133" s="216"/>
      <c r="W133" s="216"/>
      <c r="X133" s="217">
        <f>女子入力!$C44</f>
        <v>0</v>
      </c>
      <c r="Y133" s="216"/>
      <c r="Z133" s="218"/>
      <c r="AA133" s="216">
        <f>女子入力!$D44</f>
        <v>0</v>
      </c>
      <c r="AB133" s="216"/>
      <c r="AC133" s="216"/>
      <c r="AD133" s="216"/>
      <c r="AE133" s="216"/>
      <c r="AF133" s="56" t="s">
        <v>57</v>
      </c>
      <c r="AG133" s="219">
        <f>女子入力!$B44</f>
        <v>0</v>
      </c>
      <c r="AH133" s="219"/>
      <c r="AI133" s="219"/>
      <c r="AJ133" s="56" t="s">
        <v>58</v>
      </c>
      <c r="AK133" s="56">
        <f>女子入力!$F44</f>
        <v>0</v>
      </c>
      <c r="AL133" s="164" t="s">
        <v>59</v>
      </c>
    </row>
    <row r="134" spans="1:38" ht="20.149999999999999" customHeight="1" x14ac:dyDescent="0.2">
      <c r="A134" s="210">
        <f>男子入力!$H45</f>
        <v>0</v>
      </c>
      <c r="B134" s="211"/>
      <c r="C134" s="211"/>
      <c r="D134" s="212">
        <f>男子入力!$C45</f>
        <v>0</v>
      </c>
      <c r="E134" s="211"/>
      <c r="F134" s="213"/>
      <c r="G134" s="211">
        <f>男子入力!$D45</f>
        <v>0</v>
      </c>
      <c r="H134" s="211"/>
      <c r="I134" s="211"/>
      <c r="J134" s="211"/>
      <c r="K134" s="211"/>
      <c r="L134" s="13" t="s">
        <v>17</v>
      </c>
      <c r="M134" s="214">
        <f>男子入力!$B45</f>
        <v>0</v>
      </c>
      <c r="N134" s="214"/>
      <c r="O134" s="214"/>
      <c r="P134" s="13" t="s">
        <v>19</v>
      </c>
      <c r="Q134" s="13">
        <f>男子入力!$F45</f>
        <v>0</v>
      </c>
      <c r="R134" s="162" t="s">
        <v>21</v>
      </c>
      <c r="S134" s="11"/>
      <c r="T134" s="11"/>
      <c r="U134" s="215">
        <f>女子入力!$H45</f>
        <v>0</v>
      </c>
      <c r="V134" s="216"/>
      <c r="W134" s="216"/>
      <c r="X134" s="217">
        <f>女子入力!$C45</f>
        <v>0</v>
      </c>
      <c r="Y134" s="216"/>
      <c r="Z134" s="218"/>
      <c r="AA134" s="216">
        <f>女子入力!$D45</f>
        <v>0</v>
      </c>
      <c r="AB134" s="216"/>
      <c r="AC134" s="216"/>
      <c r="AD134" s="216"/>
      <c r="AE134" s="216"/>
      <c r="AF134" s="56" t="s">
        <v>57</v>
      </c>
      <c r="AG134" s="219">
        <f>女子入力!$B45</f>
        <v>0</v>
      </c>
      <c r="AH134" s="219"/>
      <c r="AI134" s="219"/>
      <c r="AJ134" s="56" t="s">
        <v>58</v>
      </c>
      <c r="AK134" s="56">
        <f>女子入力!$F45</f>
        <v>0</v>
      </c>
      <c r="AL134" s="164" t="s">
        <v>59</v>
      </c>
    </row>
    <row r="135" spans="1:38" ht="20.149999999999999" customHeight="1" x14ac:dyDescent="0.2">
      <c r="A135" s="210">
        <f>男子入力!$H46</f>
        <v>0</v>
      </c>
      <c r="B135" s="211"/>
      <c r="C135" s="211"/>
      <c r="D135" s="212">
        <f>男子入力!$C46</f>
        <v>0</v>
      </c>
      <c r="E135" s="211"/>
      <c r="F135" s="213"/>
      <c r="G135" s="211">
        <f>男子入力!$D46</f>
        <v>0</v>
      </c>
      <c r="H135" s="211"/>
      <c r="I135" s="211"/>
      <c r="J135" s="211"/>
      <c r="K135" s="211"/>
      <c r="L135" s="13" t="s">
        <v>17</v>
      </c>
      <c r="M135" s="214">
        <f>男子入力!$B46</f>
        <v>0</v>
      </c>
      <c r="N135" s="214"/>
      <c r="O135" s="214"/>
      <c r="P135" s="13" t="s">
        <v>19</v>
      </c>
      <c r="Q135" s="13">
        <f>男子入力!$F46</f>
        <v>0</v>
      </c>
      <c r="R135" s="162" t="s">
        <v>21</v>
      </c>
      <c r="S135" s="11"/>
      <c r="T135" s="11"/>
      <c r="U135" s="215">
        <f>女子入力!$H46</f>
        <v>0</v>
      </c>
      <c r="V135" s="216"/>
      <c r="W135" s="216"/>
      <c r="X135" s="217">
        <f>女子入力!$C46</f>
        <v>0</v>
      </c>
      <c r="Y135" s="216"/>
      <c r="Z135" s="218"/>
      <c r="AA135" s="216">
        <f>女子入力!$D46</f>
        <v>0</v>
      </c>
      <c r="AB135" s="216"/>
      <c r="AC135" s="216"/>
      <c r="AD135" s="216"/>
      <c r="AE135" s="216"/>
      <c r="AF135" s="56" t="s">
        <v>57</v>
      </c>
      <c r="AG135" s="219">
        <f>女子入力!$B46</f>
        <v>0</v>
      </c>
      <c r="AH135" s="219"/>
      <c r="AI135" s="219"/>
      <c r="AJ135" s="56" t="s">
        <v>58</v>
      </c>
      <c r="AK135" s="56">
        <f>女子入力!$F46</f>
        <v>0</v>
      </c>
      <c r="AL135" s="164" t="s">
        <v>59</v>
      </c>
    </row>
    <row r="136" spans="1:38" ht="20.149999999999999" customHeight="1" x14ac:dyDescent="0.2">
      <c r="A136" s="210">
        <f>男子入力!$H47</f>
        <v>0</v>
      </c>
      <c r="B136" s="211"/>
      <c r="C136" s="211"/>
      <c r="D136" s="212">
        <f>男子入力!$C47</f>
        <v>0</v>
      </c>
      <c r="E136" s="211"/>
      <c r="F136" s="213"/>
      <c r="G136" s="211">
        <f>男子入力!$D47</f>
        <v>0</v>
      </c>
      <c r="H136" s="211"/>
      <c r="I136" s="211"/>
      <c r="J136" s="211"/>
      <c r="K136" s="211"/>
      <c r="L136" s="13" t="s">
        <v>17</v>
      </c>
      <c r="M136" s="214">
        <f>男子入力!$B47</f>
        <v>0</v>
      </c>
      <c r="N136" s="214"/>
      <c r="O136" s="214"/>
      <c r="P136" s="13" t="s">
        <v>19</v>
      </c>
      <c r="Q136" s="13">
        <f>男子入力!$F47</f>
        <v>0</v>
      </c>
      <c r="R136" s="162" t="s">
        <v>21</v>
      </c>
      <c r="S136" s="11"/>
      <c r="T136" s="11"/>
      <c r="U136" s="215">
        <f>女子入力!$H47</f>
        <v>0</v>
      </c>
      <c r="V136" s="216"/>
      <c r="W136" s="216"/>
      <c r="X136" s="217">
        <f>女子入力!$C47</f>
        <v>0</v>
      </c>
      <c r="Y136" s="216"/>
      <c r="Z136" s="218"/>
      <c r="AA136" s="216">
        <f>女子入力!$D47</f>
        <v>0</v>
      </c>
      <c r="AB136" s="216"/>
      <c r="AC136" s="216"/>
      <c r="AD136" s="216"/>
      <c r="AE136" s="216"/>
      <c r="AF136" s="56" t="s">
        <v>57</v>
      </c>
      <c r="AG136" s="219">
        <f>女子入力!$B47</f>
        <v>0</v>
      </c>
      <c r="AH136" s="219"/>
      <c r="AI136" s="219"/>
      <c r="AJ136" s="56" t="s">
        <v>58</v>
      </c>
      <c r="AK136" s="56">
        <f>女子入力!$F47</f>
        <v>0</v>
      </c>
      <c r="AL136" s="164" t="s">
        <v>59</v>
      </c>
    </row>
    <row r="137" spans="1:38" ht="20.149999999999999" customHeight="1" x14ac:dyDescent="0.2">
      <c r="A137" s="210">
        <f>男子入力!$H48</f>
        <v>0</v>
      </c>
      <c r="B137" s="211"/>
      <c r="C137" s="211"/>
      <c r="D137" s="212">
        <f>男子入力!$C48</f>
        <v>0</v>
      </c>
      <c r="E137" s="211"/>
      <c r="F137" s="213"/>
      <c r="G137" s="211">
        <f>男子入力!$D48</f>
        <v>0</v>
      </c>
      <c r="H137" s="211"/>
      <c r="I137" s="211"/>
      <c r="J137" s="211"/>
      <c r="K137" s="211"/>
      <c r="L137" s="13" t="s">
        <v>17</v>
      </c>
      <c r="M137" s="214">
        <f>男子入力!$B48</f>
        <v>0</v>
      </c>
      <c r="N137" s="214"/>
      <c r="O137" s="214"/>
      <c r="P137" s="13" t="s">
        <v>19</v>
      </c>
      <c r="Q137" s="13">
        <f>男子入力!$F48</f>
        <v>0</v>
      </c>
      <c r="R137" s="162" t="s">
        <v>21</v>
      </c>
      <c r="S137" s="11"/>
      <c r="T137" s="11"/>
      <c r="U137" s="215">
        <f>女子入力!$H48</f>
        <v>0</v>
      </c>
      <c r="V137" s="216"/>
      <c r="W137" s="216"/>
      <c r="X137" s="217">
        <f>女子入力!$C48</f>
        <v>0</v>
      </c>
      <c r="Y137" s="216"/>
      <c r="Z137" s="218"/>
      <c r="AA137" s="216">
        <f>女子入力!$D48</f>
        <v>0</v>
      </c>
      <c r="AB137" s="216"/>
      <c r="AC137" s="216"/>
      <c r="AD137" s="216"/>
      <c r="AE137" s="216"/>
      <c r="AF137" s="56" t="s">
        <v>57</v>
      </c>
      <c r="AG137" s="219">
        <f>女子入力!$B48</f>
        <v>0</v>
      </c>
      <c r="AH137" s="219"/>
      <c r="AI137" s="219"/>
      <c r="AJ137" s="56" t="s">
        <v>58</v>
      </c>
      <c r="AK137" s="56">
        <f>女子入力!$F48</f>
        <v>0</v>
      </c>
      <c r="AL137" s="164" t="s">
        <v>59</v>
      </c>
    </row>
    <row r="138" spans="1:38" ht="20.149999999999999" customHeight="1" x14ac:dyDescent="0.2">
      <c r="A138" s="210">
        <f>男子入力!$H49</f>
        <v>0</v>
      </c>
      <c r="B138" s="211"/>
      <c r="C138" s="211"/>
      <c r="D138" s="212">
        <f>男子入力!$C49</f>
        <v>0</v>
      </c>
      <c r="E138" s="211"/>
      <c r="F138" s="213"/>
      <c r="G138" s="211">
        <f>男子入力!$D49</f>
        <v>0</v>
      </c>
      <c r="H138" s="211"/>
      <c r="I138" s="211"/>
      <c r="J138" s="211"/>
      <c r="K138" s="211"/>
      <c r="L138" s="13" t="s">
        <v>17</v>
      </c>
      <c r="M138" s="214">
        <f>男子入力!$B49</f>
        <v>0</v>
      </c>
      <c r="N138" s="214"/>
      <c r="O138" s="214"/>
      <c r="P138" s="13" t="s">
        <v>19</v>
      </c>
      <c r="Q138" s="13">
        <f>男子入力!$F49</f>
        <v>0</v>
      </c>
      <c r="R138" s="162" t="s">
        <v>21</v>
      </c>
      <c r="S138" s="11"/>
      <c r="T138" s="11"/>
      <c r="U138" s="215">
        <f>女子入力!$H49</f>
        <v>0</v>
      </c>
      <c r="V138" s="216"/>
      <c r="W138" s="216"/>
      <c r="X138" s="217">
        <f>女子入力!$C49</f>
        <v>0</v>
      </c>
      <c r="Y138" s="216"/>
      <c r="Z138" s="218"/>
      <c r="AA138" s="216">
        <f>女子入力!$D49</f>
        <v>0</v>
      </c>
      <c r="AB138" s="216"/>
      <c r="AC138" s="216"/>
      <c r="AD138" s="216"/>
      <c r="AE138" s="216"/>
      <c r="AF138" s="56" t="s">
        <v>57</v>
      </c>
      <c r="AG138" s="219">
        <f>女子入力!$B49</f>
        <v>0</v>
      </c>
      <c r="AH138" s="219"/>
      <c r="AI138" s="219"/>
      <c r="AJ138" s="56" t="s">
        <v>58</v>
      </c>
      <c r="AK138" s="56">
        <f>女子入力!$F49</f>
        <v>0</v>
      </c>
      <c r="AL138" s="164" t="s">
        <v>59</v>
      </c>
    </row>
    <row r="139" spans="1:38" ht="20.149999999999999" customHeight="1" x14ac:dyDescent="0.2">
      <c r="A139" s="210">
        <f>男子入力!$H50</f>
        <v>0</v>
      </c>
      <c r="B139" s="211"/>
      <c r="C139" s="211"/>
      <c r="D139" s="212">
        <f>男子入力!$C50</f>
        <v>0</v>
      </c>
      <c r="E139" s="211"/>
      <c r="F139" s="213"/>
      <c r="G139" s="211">
        <f>男子入力!$D50</f>
        <v>0</v>
      </c>
      <c r="H139" s="211"/>
      <c r="I139" s="211"/>
      <c r="J139" s="211"/>
      <c r="K139" s="211"/>
      <c r="L139" s="13" t="s">
        <v>17</v>
      </c>
      <c r="M139" s="214">
        <f>男子入力!$B50</f>
        <v>0</v>
      </c>
      <c r="N139" s="214"/>
      <c r="O139" s="214"/>
      <c r="P139" s="13" t="s">
        <v>19</v>
      </c>
      <c r="Q139" s="13">
        <f>男子入力!$F50</f>
        <v>0</v>
      </c>
      <c r="R139" s="162" t="s">
        <v>21</v>
      </c>
      <c r="S139" s="11"/>
      <c r="T139" s="11"/>
      <c r="U139" s="215">
        <f>女子入力!$H50</f>
        <v>0</v>
      </c>
      <c r="V139" s="216"/>
      <c r="W139" s="216"/>
      <c r="X139" s="217">
        <f>女子入力!$C50</f>
        <v>0</v>
      </c>
      <c r="Y139" s="216"/>
      <c r="Z139" s="218"/>
      <c r="AA139" s="216">
        <f>女子入力!$D50</f>
        <v>0</v>
      </c>
      <c r="AB139" s="216"/>
      <c r="AC139" s="216"/>
      <c r="AD139" s="216"/>
      <c r="AE139" s="216"/>
      <c r="AF139" s="56" t="s">
        <v>57</v>
      </c>
      <c r="AG139" s="219">
        <f>女子入力!$B50</f>
        <v>0</v>
      </c>
      <c r="AH139" s="219"/>
      <c r="AI139" s="219"/>
      <c r="AJ139" s="56" t="s">
        <v>58</v>
      </c>
      <c r="AK139" s="56">
        <f>女子入力!$F50</f>
        <v>0</v>
      </c>
      <c r="AL139" s="164" t="s">
        <v>59</v>
      </c>
    </row>
    <row r="140" spans="1:38" ht="20.149999999999999" customHeight="1" x14ac:dyDescent="0.2">
      <c r="A140" s="210">
        <f>男子入力!$H51</f>
        <v>0</v>
      </c>
      <c r="B140" s="211"/>
      <c r="C140" s="211"/>
      <c r="D140" s="212">
        <f>男子入力!$C51</f>
        <v>0</v>
      </c>
      <c r="E140" s="211"/>
      <c r="F140" s="213"/>
      <c r="G140" s="211">
        <f>男子入力!$D51</f>
        <v>0</v>
      </c>
      <c r="H140" s="211"/>
      <c r="I140" s="211"/>
      <c r="J140" s="211"/>
      <c r="K140" s="211"/>
      <c r="L140" s="13" t="s">
        <v>17</v>
      </c>
      <c r="M140" s="214">
        <f>男子入力!$B51</f>
        <v>0</v>
      </c>
      <c r="N140" s="214"/>
      <c r="O140" s="214"/>
      <c r="P140" s="13" t="s">
        <v>19</v>
      </c>
      <c r="Q140" s="13">
        <f>男子入力!$F51</f>
        <v>0</v>
      </c>
      <c r="R140" s="162" t="s">
        <v>21</v>
      </c>
      <c r="S140" s="11"/>
      <c r="T140" s="11"/>
      <c r="U140" s="215">
        <f>女子入力!$H51</f>
        <v>0</v>
      </c>
      <c r="V140" s="216"/>
      <c r="W140" s="216"/>
      <c r="X140" s="217">
        <f>女子入力!$C51</f>
        <v>0</v>
      </c>
      <c r="Y140" s="216"/>
      <c r="Z140" s="218"/>
      <c r="AA140" s="216">
        <f>女子入力!$D51</f>
        <v>0</v>
      </c>
      <c r="AB140" s="216"/>
      <c r="AC140" s="216"/>
      <c r="AD140" s="216"/>
      <c r="AE140" s="216"/>
      <c r="AF140" s="56" t="s">
        <v>57</v>
      </c>
      <c r="AG140" s="219">
        <f>女子入力!$B51</f>
        <v>0</v>
      </c>
      <c r="AH140" s="219"/>
      <c r="AI140" s="219"/>
      <c r="AJ140" s="56" t="s">
        <v>58</v>
      </c>
      <c r="AK140" s="56">
        <f>女子入力!$F51</f>
        <v>0</v>
      </c>
      <c r="AL140" s="164" t="s">
        <v>59</v>
      </c>
    </row>
    <row r="141" spans="1:38" ht="20.149999999999999" customHeight="1" x14ac:dyDescent="0.2">
      <c r="A141" s="210">
        <f>男子入力!$H52</f>
        <v>0</v>
      </c>
      <c r="B141" s="211"/>
      <c r="C141" s="211"/>
      <c r="D141" s="212">
        <f>男子入力!$C52</f>
        <v>0</v>
      </c>
      <c r="E141" s="211"/>
      <c r="F141" s="213"/>
      <c r="G141" s="211">
        <f>男子入力!$D52</f>
        <v>0</v>
      </c>
      <c r="H141" s="211"/>
      <c r="I141" s="211"/>
      <c r="J141" s="211"/>
      <c r="K141" s="211"/>
      <c r="L141" s="13" t="s">
        <v>17</v>
      </c>
      <c r="M141" s="214">
        <f>男子入力!$B52</f>
        <v>0</v>
      </c>
      <c r="N141" s="214"/>
      <c r="O141" s="214"/>
      <c r="P141" s="13" t="s">
        <v>19</v>
      </c>
      <c r="Q141" s="13">
        <f>男子入力!$F52</f>
        <v>0</v>
      </c>
      <c r="R141" s="162" t="s">
        <v>21</v>
      </c>
      <c r="S141" s="11"/>
      <c r="T141" s="11"/>
      <c r="U141" s="215">
        <f>女子入力!$H52</f>
        <v>0</v>
      </c>
      <c r="V141" s="216"/>
      <c r="W141" s="216"/>
      <c r="X141" s="217">
        <f>女子入力!$C52</f>
        <v>0</v>
      </c>
      <c r="Y141" s="216"/>
      <c r="Z141" s="218"/>
      <c r="AA141" s="216">
        <f>女子入力!$D52</f>
        <v>0</v>
      </c>
      <c r="AB141" s="216"/>
      <c r="AC141" s="216"/>
      <c r="AD141" s="216"/>
      <c r="AE141" s="216"/>
      <c r="AF141" s="56" t="s">
        <v>57</v>
      </c>
      <c r="AG141" s="219">
        <f>女子入力!$B52</f>
        <v>0</v>
      </c>
      <c r="AH141" s="219"/>
      <c r="AI141" s="219"/>
      <c r="AJ141" s="56" t="s">
        <v>58</v>
      </c>
      <c r="AK141" s="56">
        <f>女子入力!$F52</f>
        <v>0</v>
      </c>
      <c r="AL141" s="164" t="s">
        <v>59</v>
      </c>
    </row>
    <row r="142" spans="1:38" ht="20.149999999999999" customHeight="1" x14ac:dyDescent="0.2">
      <c r="A142" s="210">
        <f>男子入力!$H53</f>
        <v>0</v>
      </c>
      <c r="B142" s="211"/>
      <c r="C142" s="211"/>
      <c r="D142" s="212">
        <f>男子入力!$C53</f>
        <v>0</v>
      </c>
      <c r="E142" s="211"/>
      <c r="F142" s="213"/>
      <c r="G142" s="211">
        <f>男子入力!$D53</f>
        <v>0</v>
      </c>
      <c r="H142" s="211"/>
      <c r="I142" s="211"/>
      <c r="J142" s="211"/>
      <c r="K142" s="211"/>
      <c r="L142" s="13" t="s">
        <v>17</v>
      </c>
      <c r="M142" s="214">
        <f>男子入力!$B53</f>
        <v>0</v>
      </c>
      <c r="N142" s="214"/>
      <c r="O142" s="214"/>
      <c r="P142" s="13" t="s">
        <v>19</v>
      </c>
      <c r="Q142" s="13">
        <f>男子入力!$F53</f>
        <v>0</v>
      </c>
      <c r="R142" s="162" t="s">
        <v>21</v>
      </c>
      <c r="S142" s="11"/>
      <c r="T142" s="11"/>
      <c r="U142" s="215">
        <f>女子入力!$H53</f>
        <v>0</v>
      </c>
      <c r="V142" s="216"/>
      <c r="W142" s="216"/>
      <c r="X142" s="217">
        <f>女子入力!$C53</f>
        <v>0</v>
      </c>
      <c r="Y142" s="216"/>
      <c r="Z142" s="218"/>
      <c r="AA142" s="216">
        <f>女子入力!$D53</f>
        <v>0</v>
      </c>
      <c r="AB142" s="216"/>
      <c r="AC142" s="216"/>
      <c r="AD142" s="216"/>
      <c r="AE142" s="216"/>
      <c r="AF142" s="56" t="s">
        <v>57</v>
      </c>
      <c r="AG142" s="219">
        <f>女子入力!$B53</f>
        <v>0</v>
      </c>
      <c r="AH142" s="219"/>
      <c r="AI142" s="219"/>
      <c r="AJ142" s="56" t="s">
        <v>58</v>
      </c>
      <c r="AK142" s="56">
        <f>女子入力!$F53</f>
        <v>0</v>
      </c>
      <c r="AL142" s="164" t="s">
        <v>59</v>
      </c>
    </row>
    <row r="143" spans="1:38" ht="20.149999999999999" customHeight="1" x14ac:dyDescent="0.2">
      <c r="A143" s="210"/>
      <c r="B143" s="211"/>
      <c r="C143" s="211"/>
      <c r="D143" s="212"/>
      <c r="E143" s="211"/>
      <c r="F143" s="213"/>
      <c r="G143" s="211"/>
      <c r="H143" s="211"/>
      <c r="I143" s="211"/>
      <c r="J143" s="211"/>
      <c r="K143" s="211"/>
      <c r="L143" s="13"/>
      <c r="M143" s="214"/>
      <c r="N143" s="214"/>
      <c r="O143" s="214"/>
      <c r="P143" s="13"/>
      <c r="Q143" s="13"/>
      <c r="R143" s="162"/>
      <c r="S143" s="11"/>
      <c r="T143" s="11"/>
      <c r="U143" s="215"/>
      <c r="V143" s="216"/>
      <c r="W143" s="216"/>
      <c r="X143" s="217"/>
      <c r="Y143" s="216"/>
      <c r="Z143" s="218"/>
      <c r="AA143" s="216"/>
      <c r="AB143" s="216"/>
      <c r="AC143" s="216"/>
      <c r="AD143" s="216"/>
      <c r="AE143" s="216"/>
      <c r="AF143" s="56"/>
      <c r="AG143" s="219"/>
      <c r="AH143" s="219"/>
      <c r="AI143" s="219"/>
      <c r="AJ143" s="56"/>
      <c r="AK143" s="56"/>
      <c r="AL143" s="164"/>
    </row>
    <row r="144" spans="1:38" ht="20.149999999999999" customHeight="1" x14ac:dyDescent="0.2">
      <c r="A144" s="210"/>
      <c r="B144" s="211"/>
      <c r="C144" s="211"/>
      <c r="D144" s="212"/>
      <c r="E144" s="211"/>
      <c r="F144" s="213"/>
      <c r="G144" s="211"/>
      <c r="H144" s="211"/>
      <c r="I144" s="211"/>
      <c r="J144" s="211"/>
      <c r="K144" s="211"/>
      <c r="L144" s="13"/>
      <c r="M144" s="214"/>
      <c r="N144" s="214"/>
      <c r="O144" s="214"/>
      <c r="P144" s="13"/>
      <c r="Q144" s="13"/>
      <c r="R144" s="162"/>
      <c r="S144" s="11"/>
      <c r="T144" s="11"/>
      <c r="U144" s="215"/>
      <c r="V144" s="216"/>
      <c r="W144" s="216"/>
      <c r="X144" s="217"/>
      <c r="Y144" s="216"/>
      <c r="Z144" s="218"/>
      <c r="AA144" s="216"/>
      <c r="AB144" s="216"/>
      <c r="AC144" s="216"/>
      <c r="AD144" s="216"/>
      <c r="AE144" s="216"/>
      <c r="AF144" s="56"/>
      <c r="AG144" s="219"/>
      <c r="AH144" s="219"/>
      <c r="AI144" s="219"/>
      <c r="AJ144" s="56"/>
      <c r="AK144" s="56"/>
      <c r="AL144" s="164"/>
    </row>
    <row r="145" spans="1:38" ht="20.149999999999999" customHeight="1" x14ac:dyDescent="0.2">
      <c r="A145" s="210"/>
      <c r="B145" s="211"/>
      <c r="C145" s="211"/>
      <c r="D145" s="212"/>
      <c r="E145" s="211"/>
      <c r="F145" s="213"/>
      <c r="G145" s="211"/>
      <c r="H145" s="211"/>
      <c r="I145" s="211"/>
      <c r="J145" s="211"/>
      <c r="K145" s="211"/>
      <c r="L145" s="13"/>
      <c r="M145" s="214"/>
      <c r="N145" s="214"/>
      <c r="O145" s="214"/>
      <c r="P145" s="13"/>
      <c r="Q145" s="13"/>
      <c r="R145" s="162"/>
      <c r="S145" s="11"/>
      <c r="T145" s="11"/>
      <c r="U145" s="215"/>
      <c r="V145" s="216"/>
      <c r="W145" s="216"/>
      <c r="X145" s="217"/>
      <c r="Y145" s="216"/>
      <c r="Z145" s="218"/>
      <c r="AA145" s="216"/>
      <c r="AB145" s="216"/>
      <c r="AC145" s="216"/>
      <c r="AD145" s="216"/>
      <c r="AE145" s="216"/>
      <c r="AF145" s="56"/>
      <c r="AG145" s="219"/>
      <c r="AH145" s="219"/>
      <c r="AI145" s="219"/>
      <c r="AJ145" s="56"/>
      <c r="AK145" s="56"/>
      <c r="AL145" s="164"/>
    </row>
    <row r="146" spans="1:38" ht="20.149999999999999" customHeight="1" x14ac:dyDescent="0.2">
      <c r="A146" s="210"/>
      <c r="B146" s="211"/>
      <c r="C146" s="211"/>
      <c r="D146" s="212"/>
      <c r="E146" s="211"/>
      <c r="F146" s="213"/>
      <c r="G146" s="211"/>
      <c r="H146" s="211"/>
      <c r="I146" s="211"/>
      <c r="J146" s="211"/>
      <c r="K146" s="211"/>
      <c r="L146" s="13"/>
      <c r="M146" s="214"/>
      <c r="N146" s="214"/>
      <c r="O146" s="214"/>
      <c r="P146" s="13"/>
      <c r="Q146" s="13"/>
      <c r="R146" s="162"/>
      <c r="S146" s="11"/>
      <c r="T146" s="11"/>
      <c r="U146" s="215"/>
      <c r="V146" s="216"/>
      <c r="W146" s="216"/>
      <c r="X146" s="217"/>
      <c r="Y146" s="216"/>
      <c r="Z146" s="218"/>
      <c r="AA146" s="216"/>
      <c r="AB146" s="216"/>
      <c r="AC146" s="216"/>
      <c r="AD146" s="216"/>
      <c r="AE146" s="216"/>
      <c r="AF146" s="56"/>
      <c r="AG146" s="219"/>
      <c r="AH146" s="219"/>
      <c r="AI146" s="219"/>
      <c r="AJ146" s="56"/>
      <c r="AK146" s="56"/>
      <c r="AL146" s="164"/>
    </row>
    <row r="147" spans="1:38" ht="20.149999999999999" customHeight="1" x14ac:dyDescent="0.2">
      <c r="A147" s="210"/>
      <c r="B147" s="211"/>
      <c r="C147" s="211"/>
      <c r="D147" s="212"/>
      <c r="E147" s="211"/>
      <c r="F147" s="213"/>
      <c r="G147" s="211"/>
      <c r="H147" s="211"/>
      <c r="I147" s="211"/>
      <c r="J147" s="211"/>
      <c r="K147" s="211"/>
      <c r="L147" s="13"/>
      <c r="M147" s="214"/>
      <c r="N147" s="214"/>
      <c r="O147" s="214"/>
      <c r="P147" s="13"/>
      <c r="Q147" s="13"/>
      <c r="R147" s="162"/>
      <c r="S147" s="11"/>
      <c r="T147" s="11"/>
      <c r="U147" s="215"/>
      <c r="V147" s="216"/>
      <c r="W147" s="216"/>
      <c r="X147" s="217"/>
      <c r="Y147" s="216"/>
      <c r="Z147" s="218"/>
      <c r="AA147" s="216"/>
      <c r="AB147" s="216"/>
      <c r="AC147" s="216"/>
      <c r="AD147" s="216"/>
      <c r="AE147" s="216"/>
      <c r="AF147" s="56"/>
      <c r="AG147" s="219"/>
      <c r="AH147" s="219"/>
      <c r="AI147" s="219"/>
      <c r="AJ147" s="56"/>
      <c r="AK147" s="56"/>
      <c r="AL147" s="164"/>
    </row>
    <row r="148" spans="1:38" ht="20.149999999999999" customHeight="1" x14ac:dyDescent="0.2">
      <c r="A148" s="210"/>
      <c r="B148" s="211"/>
      <c r="C148" s="211"/>
      <c r="D148" s="212"/>
      <c r="E148" s="211"/>
      <c r="F148" s="213"/>
      <c r="G148" s="211"/>
      <c r="H148" s="211"/>
      <c r="I148" s="211"/>
      <c r="J148" s="211"/>
      <c r="K148" s="211"/>
      <c r="L148" s="13"/>
      <c r="M148" s="214"/>
      <c r="N148" s="214"/>
      <c r="O148" s="214"/>
      <c r="P148" s="13"/>
      <c r="Q148" s="13"/>
      <c r="R148" s="162"/>
      <c r="S148" s="11"/>
      <c r="T148" s="11"/>
      <c r="U148" s="215"/>
      <c r="V148" s="216"/>
      <c r="W148" s="216"/>
      <c r="X148" s="217"/>
      <c r="Y148" s="216"/>
      <c r="Z148" s="218"/>
      <c r="AA148" s="216"/>
      <c r="AB148" s="216"/>
      <c r="AC148" s="216"/>
      <c r="AD148" s="216"/>
      <c r="AE148" s="216"/>
      <c r="AF148" s="56"/>
      <c r="AG148" s="219"/>
      <c r="AH148" s="219"/>
      <c r="AI148" s="219"/>
      <c r="AJ148" s="56"/>
      <c r="AK148" s="56"/>
      <c r="AL148" s="164"/>
    </row>
    <row r="149" spans="1:38" ht="20.149999999999999" customHeight="1" x14ac:dyDescent="0.2">
      <c r="A149" s="210"/>
      <c r="B149" s="211"/>
      <c r="C149" s="211"/>
      <c r="D149" s="212"/>
      <c r="E149" s="211"/>
      <c r="F149" s="213"/>
      <c r="G149" s="211"/>
      <c r="H149" s="211"/>
      <c r="I149" s="211"/>
      <c r="J149" s="211"/>
      <c r="K149" s="211"/>
      <c r="L149" s="13"/>
      <c r="M149" s="214"/>
      <c r="N149" s="214"/>
      <c r="O149" s="214"/>
      <c r="P149" s="13"/>
      <c r="Q149" s="13"/>
      <c r="R149" s="162"/>
      <c r="S149" s="11"/>
      <c r="T149" s="11"/>
      <c r="U149" s="215"/>
      <c r="V149" s="216"/>
      <c r="W149" s="216"/>
      <c r="X149" s="217"/>
      <c r="Y149" s="216"/>
      <c r="Z149" s="218"/>
      <c r="AA149" s="216"/>
      <c r="AB149" s="216"/>
      <c r="AC149" s="216"/>
      <c r="AD149" s="216"/>
      <c r="AE149" s="216"/>
      <c r="AF149" s="56"/>
      <c r="AG149" s="219"/>
      <c r="AH149" s="219"/>
      <c r="AI149" s="219"/>
      <c r="AJ149" s="56"/>
      <c r="AK149" s="56"/>
      <c r="AL149" s="164"/>
    </row>
    <row r="150" spans="1:38" ht="20.149999999999999" customHeight="1" x14ac:dyDescent="0.2">
      <c r="A150" s="210"/>
      <c r="B150" s="211"/>
      <c r="C150" s="211"/>
      <c r="D150" s="212"/>
      <c r="E150" s="211"/>
      <c r="F150" s="213"/>
      <c r="G150" s="211"/>
      <c r="H150" s="211"/>
      <c r="I150" s="211"/>
      <c r="J150" s="211"/>
      <c r="K150" s="211"/>
      <c r="L150" s="13"/>
      <c r="M150" s="214"/>
      <c r="N150" s="214"/>
      <c r="O150" s="214"/>
      <c r="P150" s="13"/>
      <c r="Q150" s="13"/>
      <c r="R150" s="162"/>
      <c r="S150" s="11"/>
      <c r="T150" s="11"/>
      <c r="U150" s="215"/>
      <c r="V150" s="216"/>
      <c r="W150" s="216"/>
      <c r="X150" s="217"/>
      <c r="Y150" s="216"/>
      <c r="Z150" s="218"/>
      <c r="AA150" s="216"/>
      <c r="AB150" s="216"/>
      <c r="AC150" s="216"/>
      <c r="AD150" s="216"/>
      <c r="AE150" s="216"/>
      <c r="AF150" s="56"/>
      <c r="AG150" s="219"/>
      <c r="AH150" s="219"/>
      <c r="AI150" s="219"/>
      <c r="AJ150" s="56"/>
      <c r="AK150" s="56"/>
      <c r="AL150" s="164"/>
    </row>
    <row r="151" spans="1:38" ht="20.149999999999999" customHeight="1" x14ac:dyDescent="0.2">
      <c r="A151" s="210"/>
      <c r="B151" s="211"/>
      <c r="C151" s="211"/>
      <c r="D151" s="212"/>
      <c r="E151" s="211"/>
      <c r="F151" s="213"/>
      <c r="G151" s="211"/>
      <c r="H151" s="211"/>
      <c r="I151" s="211"/>
      <c r="J151" s="211"/>
      <c r="K151" s="211"/>
      <c r="L151" s="13"/>
      <c r="M151" s="214"/>
      <c r="N151" s="214"/>
      <c r="O151" s="214"/>
      <c r="P151" s="13"/>
      <c r="Q151" s="13"/>
      <c r="R151" s="162"/>
      <c r="S151" s="11"/>
      <c r="T151" s="11"/>
      <c r="U151" s="215"/>
      <c r="V151" s="216"/>
      <c r="W151" s="216"/>
      <c r="X151" s="217"/>
      <c r="Y151" s="216"/>
      <c r="Z151" s="218"/>
      <c r="AA151" s="216"/>
      <c r="AB151" s="216"/>
      <c r="AC151" s="216"/>
      <c r="AD151" s="216"/>
      <c r="AE151" s="216"/>
      <c r="AF151" s="56"/>
      <c r="AG151" s="219"/>
      <c r="AH151" s="219"/>
      <c r="AI151" s="219"/>
      <c r="AJ151" s="56"/>
      <c r="AK151" s="56"/>
      <c r="AL151" s="164"/>
    </row>
    <row r="152" spans="1:38" ht="20.149999999999999" customHeight="1" x14ac:dyDescent="0.2">
      <c r="A152" s="220"/>
      <c r="B152" s="221"/>
      <c r="C152" s="221"/>
      <c r="D152" s="222"/>
      <c r="E152" s="221"/>
      <c r="F152" s="223"/>
      <c r="G152" s="221"/>
      <c r="H152" s="221"/>
      <c r="I152" s="221"/>
      <c r="J152" s="221"/>
      <c r="K152" s="221"/>
      <c r="L152" s="75"/>
      <c r="M152" s="224"/>
      <c r="N152" s="224"/>
      <c r="O152" s="224"/>
      <c r="P152" s="75"/>
      <c r="Q152" s="75"/>
      <c r="R152" s="165"/>
      <c r="S152" s="76"/>
      <c r="T152" s="77"/>
      <c r="U152" s="225"/>
      <c r="V152" s="226"/>
      <c r="W152" s="226"/>
      <c r="X152" s="227"/>
      <c r="Y152" s="226"/>
      <c r="Z152" s="228"/>
      <c r="AA152" s="226"/>
      <c r="AB152" s="226"/>
      <c r="AC152" s="226"/>
      <c r="AD152" s="226"/>
      <c r="AE152" s="226"/>
      <c r="AF152" s="155"/>
      <c r="AG152" s="229"/>
      <c r="AH152" s="229"/>
      <c r="AI152" s="229"/>
      <c r="AJ152" s="155"/>
      <c r="AK152" s="155"/>
      <c r="AL152" s="166"/>
    </row>
    <row r="153" spans="1:38" x14ac:dyDescent="0.2"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</row>
    <row r="154" spans="1:38" ht="18" customHeight="1" x14ac:dyDescent="0.2">
      <c r="A154" s="357" t="s">
        <v>22</v>
      </c>
      <c r="B154" s="357"/>
      <c r="C154" s="357" t="s">
        <v>6</v>
      </c>
      <c r="D154" s="357"/>
      <c r="E154" s="357" t="s">
        <v>18</v>
      </c>
      <c r="F154" s="357"/>
      <c r="G154" s="357"/>
      <c r="H154" s="401" t="s">
        <v>23</v>
      </c>
      <c r="I154" s="402"/>
      <c r="J154" s="402"/>
      <c r="K154" s="357" t="s">
        <v>16</v>
      </c>
      <c r="L154" s="357"/>
      <c r="M154" s="357"/>
      <c r="N154" s="357"/>
      <c r="O154" s="351"/>
      <c r="P154" s="352" t="s">
        <v>20</v>
      </c>
      <c r="Q154" s="357"/>
      <c r="R154" s="357"/>
      <c r="S154" s="144"/>
      <c r="T154" s="144"/>
      <c r="U154" s="323" t="s">
        <v>22</v>
      </c>
      <c r="V154" s="323"/>
      <c r="W154" s="323" t="s">
        <v>6</v>
      </c>
      <c r="X154" s="323"/>
      <c r="Y154" s="323" t="s">
        <v>18</v>
      </c>
      <c r="Z154" s="323"/>
      <c r="AA154" s="323"/>
      <c r="AB154" s="358" t="s">
        <v>23</v>
      </c>
      <c r="AC154" s="359"/>
      <c r="AD154" s="359"/>
      <c r="AE154" s="323" t="s">
        <v>16</v>
      </c>
      <c r="AF154" s="323"/>
      <c r="AG154" s="323"/>
      <c r="AH154" s="323"/>
      <c r="AI154" s="360"/>
      <c r="AJ154" s="322" t="s">
        <v>20</v>
      </c>
      <c r="AK154" s="323"/>
      <c r="AL154" s="323"/>
    </row>
    <row r="155" spans="1:38" ht="18" customHeight="1" x14ac:dyDescent="0.2">
      <c r="A155" s="385" t="s">
        <v>54</v>
      </c>
      <c r="B155" s="385"/>
      <c r="C155" s="388" t="s">
        <v>56</v>
      </c>
      <c r="D155" s="388"/>
      <c r="E155" s="388" t="str">
        <f>男子入力!$BT$2</f>
        <v>0E</v>
      </c>
      <c r="F155" s="388"/>
      <c r="G155" s="388"/>
      <c r="H155" s="269" t="str">
        <f>男子入力!$BT$3</f>
        <v/>
      </c>
      <c r="I155" s="270"/>
      <c r="J155" s="391"/>
      <c r="K155" s="270" t="str">
        <f>男子入力!$BU$3</f>
        <v/>
      </c>
      <c r="L155" s="270"/>
      <c r="M155" s="270"/>
      <c r="N155" s="270"/>
      <c r="O155" s="270"/>
      <c r="P155" s="13" t="s">
        <v>24</v>
      </c>
      <c r="Q155" s="145" t="str">
        <f>男子入力!$BV$3</f>
        <v/>
      </c>
      <c r="R155" s="110" t="s">
        <v>25</v>
      </c>
      <c r="S155" s="144"/>
      <c r="T155" s="144"/>
      <c r="U155" s="336" t="s">
        <v>55</v>
      </c>
      <c r="V155" s="336"/>
      <c r="W155" s="339" t="s">
        <v>101</v>
      </c>
      <c r="X155" s="339"/>
      <c r="Y155" s="339" t="str">
        <f>女子入力!$BT$2</f>
        <v>0E</v>
      </c>
      <c r="Z155" s="339"/>
      <c r="AA155" s="339"/>
      <c r="AB155" s="393" t="str">
        <f>女子入力!$BT$3</f>
        <v/>
      </c>
      <c r="AC155" s="394"/>
      <c r="AD155" s="395"/>
      <c r="AE155" s="394" t="str">
        <f>女子入力!$BU$3</f>
        <v/>
      </c>
      <c r="AF155" s="394"/>
      <c r="AG155" s="394"/>
      <c r="AH155" s="394"/>
      <c r="AI155" s="394"/>
      <c r="AJ155" s="56" t="s">
        <v>60</v>
      </c>
      <c r="AK155" s="154" t="str">
        <f>女子入力!$BV$3</f>
        <v/>
      </c>
      <c r="AL155" s="159" t="s">
        <v>25</v>
      </c>
    </row>
    <row r="156" spans="1:38" ht="18" customHeight="1" x14ac:dyDescent="0.2">
      <c r="A156" s="386"/>
      <c r="B156" s="386"/>
      <c r="C156" s="389"/>
      <c r="D156" s="389"/>
      <c r="E156" s="389"/>
      <c r="F156" s="389"/>
      <c r="G156" s="389"/>
      <c r="H156" s="396" t="str">
        <f>男子入力!$BT$4</f>
        <v/>
      </c>
      <c r="I156" s="367"/>
      <c r="J156" s="397"/>
      <c r="K156" s="367" t="str">
        <f>男子入力!$BU$4</f>
        <v/>
      </c>
      <c r="L156" s="367"/>
      <c r="M156" s="367"/>
      <c r="N156" s="367"/>
      <c r="O156" s="367"/>
      <c r="P156" s="54" t="s">
        <v>24</v>
      </c>
      <c r="Q156" s="146" t="str">
        <f>男子入力!$BV$4</f>
        <v/>
      </c>
      <c r="R156" s="112" t="s">
        <v>25</v>
      </c>
      <c r="S156" s="144"/>
      <c r="T156" s="144"/>
      <c r="U156" s="337"/>
      <c r="V156" s="337"/>
      <c r="W156" s="340"/>
      <c r="X156" s="340"/>
      <c r="Y156" s="340"/>
      <c r="Z156" s="340"/>
      <c r="AA156" s="340"/>
      <c r="AB156" s="368" t="str">
        <f>女子入力!$BT$4</f>
        <v/>
      </c>
      <c r="AC156" s="366"/>
      <c r="AD156" s="369"/>
      <c r="AE156" s="366" t="str">
        <f>女子入力!$BU$4</f>
        <v/>
      </c>
      <c r="AF156" s="366"/>
      <c r="AG156" s="366"/>
      <c r="AH156" s="366"/>
      <c r="AI156" s="366"/>
      <c r="AJ156" s="57" t="s">
        <v>60</v>
      </c>
      <c r="AK156" s="147" t="str">
        <f>女子入力!$BV$4</f>
        <v/>
      </c>
      <c r="AL156" s="160" t="s">
        <v>25</v>
      </c>
    </row>
    <row r="157" spans="1:38" ht="18" customHeight="1" x14ac:dyDescent="0.2">
      <c r="A157" s="386"/>
      <c r="B157" s="386"/>
      <c r="C157" s="389"/>
      <c r="D157" s="389"/>
      <c r="E157" s="389"/>
      <c r="F157" s="389"/>
      <c r="G157" s="389"/>
      <c r="H157" s="396" t="str">
        <f>男子入力!$BT$5</f>
        <v/>
      </c>
      <c r="I157" s="367"/>
      <c r="J157" s="397"/>
      <c r="K157" s="367" t="str">
        <f>男子入力!$BU$5</f>
        <v/>
      </c>
      <c r="L157" s="367"/>
      <c r="M157" s="367"/>
      <c r="N157" s="367"/>
      <c r="O157" s="367"/>
      <c r="P157" s="54" t="s">
        <v>24</v>
      </c>
      <c r="Q157" s="146" t="str">
        <f>男子入力!$BV$5</f>
        <v/>
      </c>
      <c r="R157" s="112" t="s">
        <v>25</v>
      </c>
      <c r="S157" s="144"/>
      <c r="T157" s="144"/>
      <c r="U157" s="337"/>
      <c r="V157" s="337"/>
      <c r="W157" s="340"/>
      <c r="X157" s="340"/>
      <c r="Y157" s="340"/>
      <c r="Z157" s="340"/>
      <c r="AA157" s="340"/>
      <c r="AB157" s="368" t="str">
        <f>女子入力!$BT$5</f>
        <v/>
      </c>
      <c r="AC157" s="366"/>
      <c r="AD157" s="369"/>
      <c r="AE157" s="366" t="str">
        <f>女子入力!$BU$5</f>
        <v/>
      </c>
      <c r="AF157" s="366"/>
      <c r="AG157" s="366"/>
      <c r="AH157" s="366"/>
      <c r="AI157" s="366"/>
      <c r="AJ157" s="57" t="s">
        <v>60</v>
      </c>
      <c r="AK157" s="147" t="str">
        <f>女子入力!$BV$5</f>
        <v/>
      </c>
      <c r="AL157" s="160" t="s">
        <v>25</v>
      </c>
    </row>
    <row r="158" spans="1:38" ht="18" customHeight="1" x14ac:dyDescent="0.2">
      <c r="A158" s="386"/>
      <c r="B158" s="386"/>
      <c r="C158" s="389"/>
      <c r="D158" s="389"/>
      <c r="E158" s="389"/>
      <c r="F158" s="389"/>
      <c r="G158" s="389"/>
      <c r="H158" s="396" t="str">
        <f>男子入力!$BT$6</f>
        <v/>
      </c>
      <c r="I158" s="367"/>
      <c r="J158" s="397"/>
      <c r="K158" s="367" t="str">
        <f>男子入力!$BU$6</f>
        <v/>
      </c>
      <c r="L158" s="367"/>
      <c r="M158" s="367"/>
      <c r="N158" s="367"/>
      <c r="O158" s="367"/>
      <c r="P158" s="54" t="s">
        <v>24</v>
      </c>
      <c r="Q158" s="146" t="str">
        <f>男子入力!$BV$6</f>
        <v/>
      </c>
      <c r="R158" s="112" t="s">
        <v>25</v>
      </c>
      <c r="S158" s="144"/>
      <c r="T158" s="144"/>
      <c r="U158" s="337"/>
      <c r="V158" s="337"/>
      <c r="W158" s="340"/>
      <c r="X158" s="340"/>
      <c r="Y158" s="340"/>
      <c r="Z158" s="340"/>
      <c r="AA158" s="340"/>
      <c r="AB158" s="368" t="str">
        <f>女子入力!$BT$6</f>
        <v/>
      </c>
      <c r="AC158" s="366"/>
      <c r="AD158" s="369"/>
      <c r="AE158" s="366" t="str">
        <f>女子入力!$BU$6</f>
        <v/>
      </c>
      <c r="AF158" s="366"/>
      <c r="AG158" s="366"/>
      <c r="AH158" s="366"/>
      <c r="AI158" s="366"/>
      <c r="AJ158" s="57" t="s">
        <v>60</v>
      </c>
      <c r="AK158" s="147" t="str">
        <f>女子入力!$BV$6</f>
        <v/>
      </c>
      <c r="AL158" s="160" t="s">
        <v>25</v>
      </c>
    </row>
    <row r="159" spans="1:38" ht="18" customHeight="1" x14ac:dyDescent="0.2">
      <c r="A159" s="386"/>
      <c r="B159" s="386"/>
      <c r="C159" s="389"/>
      <c r="D159" s="389"/>
      <c r="E159" s="389"/>
      <c r="F159" s="389"/>
      <c r="G159" s="389"/>
      <c r="H159" s="396" t="str">
        <f>男子入力!$BT$7</f>
        <v/>
      </c>
      <c r="I159" s="367"/>
      <c r="J159" s="397"/>
      <c r="K159" s="367" t="str">
        <f>男子入力!$BU$7</f>
        <v/>
      </c>
      <c r="L159" s="367"/>
      <c r="M159" s="367"/>
      <c r="N159" s="367"/>
      <c r="O159" s="367"/>
      <c r="P159" s="54" t="s">
        <v>24</v>
      </c>
      <c r="Q159" s="146" t="str">
        <f>男子入力!$BV$7</f>
        <v/>
      </c>
      <c r="R159" s="112" t="s">
        <v>25</v>
      </c>
      <c r="S159" s="144"/>
      <c r="T159" s="144"/>
      <c r="U159" s="337"/>
      <c r="V159" s="337"/>
      <c r="W159" s="340"/>
      <c r="X159" s="340"/>
      <c r="Y159" s="340"/>
      <c r="Z159" s="340"/>
      <c r="AA159" s="340"/>
      <c r="AB159" s="368" t="str">
        <f>女子入力!$BT$7</f>
        <v/>
      </c>
      <c r="AC159" s="366"/>
      <c r="AD159" s="369"/>
      <c r="AE159" s="366" t="str">
        <f>女子入力!$BU$7</f>
        <v/>
      </c>
      <c r="AF159" s="366"/>
      <c r="AG159" s="366"/>
      <c r="AH159" s="366"/>
      <c r="AI159" s="366"/>
      <c r="AJ159" s="57" t="s">
        <v>60</v>
      </c>
      <c r="AK159" s="147" t="str">
        <f>女子入力!$BV$7</f>
        <v/>
      </c>
      <c r="AL159" s="160" t="s">
        <v>25</v>
      </c>
    </row>
    <row r="160" spans="1:38" ht="18" customHeight="1" x14ac:dyDescent="0.2">
      <c r="A160" s="387"/>
      <c r="B160" s="387"/>
      <c r="C160" s="390"/>
      <c r="D160" s="390"/>
      <c r="E160" s="390"/>
      <c r="F160" s="390"/>
      <c r="G160" s="390"/>
      <c r="H160" s="259" t="str">
        <f>男子入力!$BT$8</f>
        <v/>
      </c>
      <c r="I160" s="260"/>
      <c r="J160" s="400"/>
      <c r="K160" s="260" t="str">
        <f>男子入力!$BU$8</f>
        <v/>
      </c>
      <c r="L160" s="260"/>
      <c r="M160" s="260"/>
      <c r="N160" s="260"/>
      <c r="O160" s="260"/>
      <c r="P160" s="55" t="s">
        <v>60</v>
      </c>
      <c r="Q160" s="152" t="str">
        <f>男子入力!$BV$8</f>
        <v/>
      </c>
      <c r="R160" s="114" t="s">
        <v>25</v>
      </c>
      <c r="S160" s="144"/>
      <c r="T160" s="144"/>
      <c r="U160" s="338"/>
      <c r="V160" s="338"/>
      <c r="W160" s="341"/>
      <c r="X160" s="341"/>
      <c r="Y160" s="341"/>
      <c r="Z160" s="341"/>
      <c r="AA160" s="341"/>
      <c r="AB160" s="373" t="str">
        <f>女子入力!$BT$8</f>
        <v/>
      </c>
      <c r="AC160" s="374"/>
      <c r="AD160" s="375"/>
      <c r="AE160" s="374" t="str">
        <f>女子入力!$BU$8</f>
        <v/>
      </c>
      <c r="AF160" s="374"/>
      <c r="AG160" s="374"/>
      <c r="AH160" s="374"/>
      <c r="AI160" s="374"/>
      <c r="AJ160" s="58" t="s">
        <v>60</v>
      </c>
      <c r="AK160" s="153" t="str">
        <f>女子入力!$BV$8</f>
        <v/>
      </c>
      <c r="AL160" s="161" t="s">
        <v>25</v>
      </c>
    </row>
    <row r="161" spans="1:38" ht="18" customHeight="1" x14ac:dyDescent="0.2">
      <c r="A161" s="357" t="s">
        <v>22</v>
      </c>
      <c r="B161" s="357"/>
      <c r="C161" s="357" t="s">
        <v>6</v>
      </c>
      <c r="D161" s="357"/>
      <c r="E161" s="357" t="s">
        <v>18</v>
      </c>
      <c r="F161" s="357"/>
      <c r="G161" s="357"/>
      <c r="H161" s="401" t="s">
        <v>23</v>
      </c>
      <c r="I161" s="402"/>
      <c r="J161" s="402"/>
      <c r="K161" s="357" t="s">
        <v>16</v>
      </c>
      <c r="L161" s="357"/>
      <c r="M161" s="357"/>
      <c r="N161" s="357"/>
      <c r="O161" s="351"/>
      <c r="P161" s="352" t="s">
        <v>20</v>
      </c>
      <c r="Q161" s="357"/>
      <c r="R161" s="357"/>
      <c r="U161" s="323" t="s">
        <v>22</v>
      </c>
      <c r="V161" s="323"/>
      <c r="W161" s="323" t="s">
        <v>6</v>
      </c>
      <c r="X161" s="323"/>
      <c r="Y161" s="323" t="s">
        <v>18</v>
      </c>
      <c r="Z161" s="323"/>
      <c r="AA161" s="323"/>
      <c r="AB161" s="358" t="s">
        <v>23</v>
      </c>
      <c r="AC161" s="359"/>
      <c r="AD161" s="359"/>
      <c r="AE161" s="323" t="s">
        <v>16</v>
      </c>
      <c r="AF161" s="323"/>
      <c r="AG161" s="323"/>
      <c r="AH161" s="323"/>
      <c r="AI161" s="360"/>
      <c r="AJ161" s="322" t="s">
        <v>20</v>
      </c>
      <c r="AK161" s="323"/>
      <c r="AL161" s="323"/>
    </row>
    <row r="162" spans="1:38" ht="18" customHeight="1" x14ac:dyDescent="0.2">
      <c r="A162" s="385" t="s">
        <v>54</v>
      </c>
      <c r="B162" s="385"/>
      <c r="C162" s="388" t="s">
        <v>56</v>
      </c>
      <c r="D162" s="388"/>
      <c r="E162" s="388" t="str">
        <f>男子入力!BW2</f>
        <v>0F</v>
      </c>
      <c r="F162" s="388"/>
      <c r="G162" s="388"/>
      <c r="H162" s="269" t="str">
        <f>男子入力!$BW3</f>
        <v/>
      </c>
      <c r="I162" s="270"/>
      <c r="J162" s="391"/>
      <c r="K162" s="392" t="str">
        <f>男子入力!$BX3</f>
        <v/>
      </c>
      <c r="L162" s="316"/>
      <c r="M162" s="316"/>
      <c r="N162" s="316"/>
      <c r="O162" s="316"/>
      <c r="P162" s="14" t="s">
        <v>131</v>
      </c>
      <c r="Q162" s="37" t="str">
        <f>男子入力!$BY3</f>
        <v/>
      </c>
      <c r="R162" s="110" t="s">
        <v>132</v>
      </c>
      <c r="U162" s="336" t="s">
        <v>55</v>
      </c>
      <c r="V162" s="336"/>
      <c r="W162" s="339" t="s">
        <v>100</v>
      </c>
      <c r="X162" s="339"/>
      <c r="Y162" s="339" t="str">
        <f>女子入力!BW2</f>
        <v>0F</v>
      </c>
      <c r="Z162" s="339"/>
      <c r="AA162" s="339"/>
      <c r="AB162" s="393" t="str">
        <f>女子入力!$BW3</f>
        <v/>
      </c>
      <c r="AC162" s="394"/>
      <c r="AD162" s="395"/>
      <c r="AE162" s="343" t="str">
        <f>女子入力!$BX3</f>
        <v/>
      </c>
      <c r="AF162" s="343"/>
      <c r="AG162" s="343"/>
      <c r="AH162" s="343"/>
      <c r="AI162" s="343"/>
      <c r="AJ162" s="60" t="s">
        <v>57</v>
      </c>
      <c r="AK162" s="61" t="str">
        <f>女子入力!$BY3</f>
        <v/>
      </c>
      <c r="AL162" s="159" t="s">
        <v>148</v>
      </c>
    </row>
    <row r="163" spans="1:38" ht="18" customHeight="1" x14ac:dyDescent="0.2">
      <c r="A163" s="386"/>
      <c r="B163" s="386"/>
      <c r="C163" s="389"/>
      <c r="D163" s="389"/>
      <c r="E163" s="389"/>
      <c r="F163" s="389"/>
      <c r="G163" s="389"/>
      <c r="H163" s="396" t="str">
        <f>男子入力!$BW4</f>
        <v/>
      </c>
      <c r="I163" s="367"/>
      <c r="J163" s="397"/>
      <c r="K163" s="398" t="str">
        <f>男子入力!$BX4</f>
        <v/>
      </c>
      <c r="L163" s="294"/>
      <c r="M163" s="294"/>
      <c r="N163" s="294"/>
      <c r="O163" s="294"/>
      <c r="P163" s="115" t="s">
        <v>131</v>
      </c>
      <c r="Q163" s="116" t="str">
        <f>男子入力!$BY4</f>
        <v/>
      </c>
      <c r="R163" s="117" t="s">
        <v>132</v>
      </c>
      <c r="U163" s="337"/>
      <c r="V163" s="337"/>
      <c r="W163" s="340"/>
      <c r="X163" s="340"/>
      <c r="Y163" s="340"/>
      <c r="Z163" s="340"/>
      <c r="AA163" s="340"/>
      <c r="AB163" s="368" t="str">
        <f>女子入力!$BW4</f>
        <v/>
      </c>
      <c r="AC163" s="366"/>
      <c r="AD163" s="369"/>
      <c r="AE163" s="349" t="str">
        <f>女子入力!$BX4</f>
        <v/>
      </c>
      <c r="AF163" s="349"/>
      <c r="AG163" s="349"/>
      <c r="AH163" s="349"/>
      <c r="AI163" s="349"/>
      <c r="AJ163" s="62" t="s">
        <v>57</v>
      </c>
      <c r="AK163" s="150" t="str">
        <f>女子入力!$BY4</f>
        <v/>
      </c>
      <c r="AL163" s="160" t="s">
        <v>150</v>
      </c>
    </row>
    <row r="164" spans="1:38" ht="18" customHeight="1" x14ac:dyDescent="0.2">
      <c r="A164" s="386"/>
      <c r="B164" s="386"/>
      <c r="C164" s="389"/>
      <c r="D164" s="389"/>
      <c r="E164" s="389"/>
      <c r="F164" s="389"/>
      <c r="G164" s="389"/>
      <c r="H164" s="396" t="str">
        <f>男子入力!$BW5</f>
        <v/>
      </c>
      <c r="I164" s="367"/>
      <c r="J164" s="397"/>
      <c r="K164" s="399" t="str">
        <f>男子入力!$BX5</f>
        <v/>
      </c>
      <c r="L164" s="346"/>
      <c r="M164" s="346"/>
      <c r="N164" s="346"/>
      <c r="O164" s="346"/>
      <c r="P164" s="15" t="s">
        <v>131</v>
      </c>
      <c r="Q164" s="111" t="str">
        <f>男子入力!$BY5</f>
        <v/>
      </c>
      <c r="R164" s="112" t="s">
        <v>132</v>
      </c>
      <c r="U164" s="337"/>
      <c r="V164" s="337"/>
      <c r="W164" s="340"/>
      <c r="X164" s="340"/>
      <c r="Y164" s="340"/>
      <c r="Z164" s="340"/>
      <c r="AA164" s="340"/>
      <c r="AB164" s="368" t="str">
        <f>女子入力!$BW5</f>
        <v/>
      </c>
      <c r="AC164" s="366"/>
      <c r="AD164" s="369"/>
      <c r="AE164" s="349" t="str">
        <f>女子入力!$BX5</f>
        <v/>
      </c>
      <c r="AF164" s="349"/>
      <c r="AG164" s="349"/>
      <c r="AH164" s="349"/>
      <c r="AI164" s="349"/>
      <c r="AJ164" s="62" t="s">
        <v>57</v>
      </c>
      <c r="AK164" s="150" t="str">
        <f>女子入力!$BY5</f>
        <v/>
      </c>
      <c r="AL164" s="160" t="s">
        <v>150</v>
      </c>
    </row>
    <row r="165" spans="1:38" ht="18" customHeight="1" x14ac:dyDescent="0.2">
      <c r="A165" s="386"/>
      <c r="B165" s="386"/>
      <c r="C165" s="389"/>
      <c r="D165" s="389"/>
      <c r="E165" s="389"/>
      <c r="F165" s="389"/>
      <c r="G165" s="389"/>
      <c r="H165" s="396" t="str">
        <f>男子入力!$BW6</f>
        <v/>
      </c>
      <c r="I165" s="367"/>
      <c r="J165" s="397"/>
      <c r="K165" s="399" t="str">
        <f>男子入力!$BX6</f>
        <v/>
      </c>
      <c r="L165" s="346"/>
      <c r="M165" s="346"/>
      <c r="N165" s="346"/>
      <c r="O165" s="346"/>
      <c r="P165" s="15" t="s">
        <v>131</v>
      </c>
      <c r="Q165" s="111" t="str">
        <f>男子入力!$BY6</f>
        <v/>
      </c>
      <c r="R165" s="112" t="s">
        <v>132</v>
      </c>
      <c r="U165" s="337"/>
      <c r="V165" s="337"/>
      <c r="W165" s="340"/>
      <c r="X165" s="340"/>
      <c r="Y165" s="340"/>
      <c r="Z165" s="340"/>
      <c r="AA165" s="340"/>
      <c r="AB165" s="368" t="str">
        <f>女子入力!$BW6</f>
        <v/>
      </c>
      <c r="AC165" s="366"/>
      <c r="AD165" s="369"/>
      <c r="AE165" s="349" t="str">
        <f>女子入力!$BX6</f>
        <v/>
      </c>
      <c r="AF165" s="349"/>
      <c r="AG165" s="349"/>
      <c r="AH165" s="349"/>
      <c r="AI165" s="349"/>
      <c r="AJ165" s="62" t="s">
        <v>57</v>
      </c>
      <c r="AK165" s="150" t="str">
        <f>女子入力!$BY6</f>
        <v/>
      </c>
      <c r="AL165" s="160" t="s">
        <v>148</v>
      </c>
    </row>
    <row r="166" spans="1:38" ht="18" customHeight="1" x14ac:dyDescent="0.2">
      <c r="A166" s="386"/>
      <c r="B166" s="386"/>
      <c r="C166" s="389"/>
      <c r="D166" s="389"/>
      <c r="E166" s="389"/>
      <c r="F166" s="389"/>
      <c r="G166" s="389"/>
      <c r="H166" s="396" t="str">
        <f>男子入力!$BW7</f>
        <v/>
      </c>
      <c r="I166" s="367"/>
      <c r="J166" s="397"/>
      <c r="K166" s="399" t="str">
        <f>男子入力!$BX7</f>
        <v/>
      </c>
      <c r="L166" s="346"/>
      <c r="M166" s="346"/>
      <c r="N166" s="346"/>
      <c r="O166" s="346"/>
      <c r="P166" s="15" t="s">
        <v>131</v>
      </c>
      <c r="Q166" s="111" t="str">
        <f>男子入力!$BY7</f>
        <v/>
      </c>
      <c r="R166" s="112" t="s">
        <v>132</v>
      </c>
      <c r="U166" s="337"/>
      <c r="V166" s="337"/>
      <c r="W166" s="340"/>
      <c r="X166" s="340"/>
      <c r="Y166" s="340"/>
      <c r="Z166" s="340"/>
      <c r="AA166" s="340"/>
      <c r="AB166" s="368" t="str">
        <f>女子入力!$BW7</f>
        <v/>
      </c>
      <c r="AC166" s="366"/>
      <c r="AD166" s="369"/>
      <c r="AE166" s="349" t="str">
        <f>女子入力!$BX7</f>
        <v/>
      </c>
      <c r="AF166" s="349"/>
      <c r="AG166" s="349"/>
      <c r="AH166" s="349"/>
      <c r="AI166" s="349"/>
      <c r="AJ166" s="62" t="s">
        <v>57</v>
      </c>
      <c r="AK166" s="150" t="str">
        <f>女子入力!$BY7</f>
        <v/>
      </c>
      <c r="AL166" s="160" t="s">
        <v>150</v>
      </c>
    </row>
    <row r="167" spans="1:38" ht="18" customHeight="1" x14ac:dyDescent="0.2">
      <c r="A167" s="387"/>
      <c r="B167" s="387"/>
      <c r="C167" s="390"/>
      <c r="D167" s="390"/>
      <c r="E167" s="390"/>
      <c r="F167" s="390"/>
      <c r="G167" s="390"/>
      <c r="H167" s="370" t="str">
        <f>男子入力!$BW8</f>
        <v/>
      </c>
      <c r="I167" s="371"/>
      <c r="J167" s="372"/>
      <c r="K167" s="380" t="str">
        <f>男子入力!$BX8</f>
        <v/>
      </c>
      <c r="L167" s="302"/>
      <c r="M167" s="302"/>
      <c r="N167" s="302"/>
      <c r="O167" s="302"/>
      <c r="P167" s="16" t="s">
        <v>131</v>
      </c>
      <c r="Q167" s="113" t="str">
        <f>男子入力!$BY8</f>
        <v/>
      </c>
      <c r="R167" s="114" t="s">
        <v>132</v>
      </c>
      <c r="U167" s="338"/>
      <c r="V167" s="338"/>
      <c r="W167" s="341"/>
      <c r="X167" s="341"/>
      <c r="Y167" s="341"/>
      <c r="Z167" s="341"/>
      <c r="AA167" s="341"/>
      <c r="AB167" s="381" t="str">
        <f>女子入力!$BW8</f>
        <v/>
      </c>
      <c r="AC167" s="382"/>
      <c r="AD167" s="383"/>
      <c r="AE167" s="364" t="str">
        <f>女子入力!$BX8</f>
        <v/>
      </c>
      <c r="AF167" s="364"/>
      <c r="AG167" s="364"/>
      <c r="AH167" s="364"/>
      <c r="AI167" s="364"/>
      <c r="AJ167" s="64" t="s">
        <v>57</v>
      </c>
      <c r="AK167" s="151" t="str">
        <f>女子入力!$BY8</f>
        <v/>
      </c>
      <c r="AL167" s="161" t="s">
        <v>148</v>
      </c>
    </row>
    <row r="169" spans="1:38" ht="15" customHeight="1" x14ac:dyDescent="0.2">
      <c r="A169" s="296" t="s">
        <v>26</v>
      </c>
      <c r="B169" s="296"/>
      <c r="C169" s="296"/>
      <c r="D169" s="296"/>
      <c r="E169" s="296"/>
      <c r="F169" s="296"/>
      <c r="G169" s="296"/>
      <c r="H169" s="296"/>
      <c r="I169" s="296"/>
      <c r="J169" s="296"/>
      <c r="K169" s="296"/>
      <c r="L169" s="296"/>
      <c r="M169" s="296"/>
      <c r="N169" s="296"/>
      <c r="O169" s="296"/>
      <c r="P169" s="296"/>
      <c r="Q169" s="296"/>
      <c r="R169" s="296"/>
      <c r="V169" s="267" t="s">
        <v>27</v>
      </c>
      <c r="W169" s="267"/>
      <c r="X169" s="267"/>
      <c r="Y169" s="267"/>
      <c r="Z169" s="267"/>
      <c r="AA169" s="267"/>
      <c r="AB169" s="267"/>
      <c r="AC169" s="267"/>
      <c r="AD169" s="267"/>
    </row>
    <row r="170" spans="1:38" ht="15" customHeight="1" x14ac:dyDescent="0.2">
      <c r="A170" s="319"/>
      <c r="B170" s="320"/>
      <c r="C170" s="320"/>
      <c r="D170" s="320"/>
      <c r="E170" s="269" t="s">
        <v>28</v>
      </c>
      <c r="F170" s="270"/>
      <c r="G170" s="270"/>
      <c r="H170" s="270"/>
      <c r="I170" s="277"/>
      <c r="J170" s="270" t="s">
        <v>29</v>
      </c>
      <c r="K170" s="270"/>
      <c r="L170" s="270"/>
      <c r="M170" s="270"/>
      <c r="N170" s="270"/>
      <c r="O170" s="269" t="s">
        <v>30</v>
      </c>
      <c r="P170" s="270"/>
      <c r="Q170" s="270"/>
      <c r="R170" s="270"/>
      <c r="S170" s="270"/>
      <c r="T170" s="321"/>
      <c r="V170" s="305" t="s">
        <v>31</v>
      </c>
      <c r="W170" s="305"/>
      <c r="X170" s="318" t="s">
        <v>32</v>
      </c>
      <c r="Y170" s="318"/>
      <c r="Z170" s="318"/>
      <c r="AA170" s="318"/>
      <c r="AB170" s="318"/>
      <c r="AC170" s="318"/>
      <c r="AD170" s="318"/>
      <c r="AE170" s="318"/>
      <c r="AF170" s="318"/>
      <c r="AG170" s="318"/>
      <c r="AH170" s="318"/>
      <c r="AI170" s="318"/>
      <c r="AJ170" s="318"/>
      <c r="AK170" s="318"/>
    </row>
    <row r="171" spans="1:38" ht="15" customHeight="1" x14ac:dyDescent="0.2">
      <c r="A171" s="269" t="s">
        <v>33</v>
      </c>
      <c r="B171" s="270"/>
      <c r="C171" s="270"/>
      <c r="D171" s="270"/>
      <c r="E171" s="273">
        <f>男子入力!$H$54</f>
        <v>0</v>
      </c>
      <c r="F171" s="274"/>
      <c r="G171" s="274"/>
      <c r="H171" s="275" t="s">
        <v>34</v>
      </c>
      <c r="I171" s="276"/>
      <c r="J171" s="273">
        <f>女子入力!$H$54</f>
        <v>0</v>
      </c>
      <c r="K171" s="274"/>
      <c r="L171" s="274"/>
      <c r="M171" s="275" t="s">
        <v>34</v>
      </c>
      <c r="N171" s="275"/>
      <c r="O171" s="273">
        <f>E171+J171</f>
        <v>0</v>
      </c>
      <c r="P171" s="274"/>
      <c r="Q171" s="274"/>
      <c r="R171" s="274"/>
      <c r="S171" s="270" t="s">
        <v>34</v>
      </c>
      <c r="T171" s="277"/>
      <c r="V171" s="305" t="s">
        <v>35</v>
      </c>
      <c r="W171" s="305"/>
      <c r="X171" s="318" t="s">
        <v>36</v>
      </c>
      <c r="Y171" s="318"/>
      <c r="Z171" s="318"/>
      <c r="AA171" s="318"/>
      <c r="AB171" s="318"/>
      <c r="AC171" s="318"/>
      <c r="AD171" s="318"/>
      <c r="AE171" s="318"/>
      <c r="AF171" s="318"/>
      <c r="AG171" s="318"/>
      <c r="AH171" s="318"/>
      <c r="AI171" s="318"/>
      <c r="AJ171" s="318"/>
      <c r="AK171" s="318"/>
    </row>
    <row r="172" spans="1:38" ht="15" customHeight="1" x14ac:dyDescent="0.2">
      <c r="A172" s="259"/>
      <c r="B172" s="260"/>
      <c r="C172" s="260"/>
      <c r="D172" s="260"/>
      <c r="E172" s="298">
        <f>E171*入力!$J$10</f>
        <v>0</v>
      </c>
      <c r="F172" s="299"/>
      <c r="G172" s="299"/>
      <c r="H172" s="300" t="s">
        <v>37</v>
      </c>
      <c r="I172" s="301"/>
      <c r="J172" s="298">
        <f>J171*入力!$J$10</f>
        <v>0</v>
      </c>
      <c r="K172" s="299"/>
      <c r="L172" s="299"/>
      <c r="M172" s="300" t="s">
        <v>37</v>
      </c>
      <c r="N172" s="300"/>
      <c r="O172" s="298">
        <f>SUM(E172:L172)</f>
        <v>0</v>
      </c>
      <c r="P172" s="299"/>
      <c r="Q172" s="299"/>
      <c r="R172" s="299"/>
      <c r="S172" s="302" t="s">
        <v>37</v>
      </c>
      <c r="T172" s="303"/>
      <c r="V172" s="305"/>
      <c r="W172" s="305"/>
      <c r="X172" s="318" t="s">
        <v>38</v>
      </c>
      <c r="Y172" s="318"/>
      <c r="Z172" s="318"/>
      <c r="AA172" s="318"/>
      <c r="AB172" s="318"/>
      <c r="AC172" s="318"/>
      <c r="AD172" s="318"/>
      <c r="AE172" s="318"/>
      <c r="AF172" s="318"/>
      <c r="AG172" s="318"/>
      <c r="AH172" s="318"/>
      <c r="AI172" s="318"/>
      <c r="AJ172" s="318"/>
      <c r="AK172" s="318"/>
    </row>
    <row r="173" spans="1:38" ht="15" customHeight="1" x14ac:dyDescent="0.2">
      <c r="A173" s="271" t="s">
        <v>39</v>
      </c>
      <c r="B173" s="272"/>
      <c r="C173" s="272"/>
      <c r="D173" s="272"/>
      <c r="E173" s="290">
        <f>男子入力!$H$55</f>
        <v>0</v>
      </c>
      <c r="F173" s="291"/>
      <c r="G173" s="291"/>
      <c r="H173" s="292" t="s">
        <v>34</v>
      </c>
      <c r="I173" s="293"/>
      <c r="J173" s="290">
        <f>女子入力!$H$55</f>
        <v>0</v>
      </c>
      <c r="K173" s="291"/>
      <c r="L173" s="291"/>
      <c r="M173" s="292" t="s">
        <v>34</v>
      </c>
      <c r="N173" s="292"/>
      <c r="O173" s="273">
        <f>E173+J173</f>
        <v>0</v>
      </c>
      <c r="P173" s="274"/>
      <c r="Q173" s="274"/>
      <c r="R173" s="274"/>
      <c r="S173" s="294" t="s">
        <v>34</v>
      </c>
      <c r="T173" s="295"/>
      <c r="V173" s="305"/>
      <c r="W173" s="305"/>
      <c r="X173" s="318"/>
      <c r="Y173" s="318"/>
      <c r="Z173" s="318"/>
      <c r="AA173" s="318"/>
      <c r="AB173" s="318"/>
      <c r="AC173" s="318"/>
      <c r="AD173" s="318"/>
      <c r="AE173" s="318"/>
      <c r="AF173" s="318"/>
      <c r="AG173" s="318"/>
      <c r="AH173" s="318"/>
      <c r="AI173" s="318"/>
      <c r="AJ173" s="318"/>
      <c r="AK173" s="318"/>
    </row>
    <row r="174" spans="1:38" ht="15" customHeight="1" x14ac:dyDescent="0.2">
      <c r="A174" s="271"/>
      <c r="B174" s="272"/>
      <c r="C174" s="272"/>
      <c r="D174" s="272"/>
      <c r="E174" s="298">
        <f>E173*入力!$J$10</f>
        <v>0</v>
      </c>
      <c r="F174" s="299"/>
      <c r="G174" s="299"/>
      <c r="H174" s="300" t="s">
        <v>37</v>
      </c>
      <c r="I174" s="301"/>
      <c r="J174" s="298">
        <f>J173*入力!$J$10</f>
        <v>0</v>
      </c>
      <c r="K174" s="299"/>
      <c r="L174" s="299"/>
      <c r="M174" s="300" t="s">
        <v>37</v>
      </c>
      <c r="N174" s="300"/>
      <c r="O174" s="298">
        <f>SUM(E174:L174)</f>
        <v>0</v>
      </c>
      <c r="P174" s="299"/>
      <c r="Q174" s="299"/>
      <c r="R174" s="299"/>
      <c r="S174" s="302" t="s">
        <v>37</v>
      </c>
      <c r="T174" s="303"/>
      <c r="V174" s="17"/>
      <c r="W174" s="17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 spans="1:38" ht="15" customHeight="1" x14ac:dyDescent="0.2">
      <c r="A175" s="269" t="s">
        <v>145</v>
      </c>
      <c r="B175" s="270"/>
      <c r="C175" s="270"/>
      <c r="D175" s="270"/>
      <c r="E175" s="312">
        <f>男子入力!$H$56</f>
        <v>0</v>
      </c>
      <c r="F175" s="313"/>
      <c r="G175" s="313"/>
      <c r="H175" s="314" t="s">
        <v>34</v>
      </c>
      <c r="I175" s="315"/>
      <c r="J175" s="312">
        <f>女子入力!$H$56</f>
        <v>0</v>
      </c>
      <c r="K175" s="313"/>
      <c r="L175" s="313"/>
      <c r="M175" s="314" t="s">
        <v>34</v>
      </c>
      <c r="N175" s="314"/>
      <c r="O175" s="273">
        <f>E175+J175</f>
        <v>0</v>
      </c>
      <c r="P175" s="274"/>
      <c r="Q175" s="274"/>
      <c r="R175" s="274"/>
      <c r="S175" s="316" t="s">
        <v>34</v>
      </c>
      <c r="T175" s="317"/>
      <c r="V175" s="305"/>
      <c r="W175" s="305"/>
      <c r="X175" s="318"/>
      <c r="Y175" s="318"/>
      <c r="Z175" s="318"/>
      <c r="AA175" s="318"/>
      <c r="AB175" s="318"/>
      <c r="AC175" s="318"/>
      <c r="AD175" s="318"/>
      <c r="AE175" s="318"/>
      <c r="AF175" s="318"/>
      <c r="AG175" s="318"/>
      <c r="AH175" s="318"/>
      <c r="AI175" s="318"/>
      <c r="AJ175" s="318"/>
      <c r="AK175" s="318"/>
    </row>
    <row r="176" spans="1:38" ht="15" customHeight="1" x14ac:dyDescent="0.2">
      <c r="A176" s="259"/>
      <c r="B176" s="260"/>
      <c r="C176" s="260"/>
      <c r="D176" s="260"/>
      <c r="E176" s="298">
        <f>E175*入力!$J$10</f>
        <v>0</v>
      </c>
      <c r="F176" s="299"/>
      <c r="G176" s="299"/>
      <c r="H176" s="300" t="s">
        <v>37</v>
      </c>
      <c r="I176" s="301"/>
      <c r="J176" s="298">
        <f>J175*入力!$J$10</f>
        <v>0</v>
      </c>
      <c r="K176" s="299"/>
      <c r="L176" s="299"/>
      <c r="M176" s="300" t="s">
        <v>37</v>
      </c>
      <c r="N176" s="300"/>
      <c r="O176" s="298">
        <f>SUM(E176:L176)</f>
        <v>0</v>
      </c>
      <c r="P176" s="299"/>
      <c r="Q176" s="299"/>
      <c r="R176" s="299"/>
      <c r="S176" s="302" t="s">
        <v>37</v>
      </c>
      <c r="T176" s="303"/>
      <c r="V176" s="17"/>
      <c r="W176" s="17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 spans="1:38" ht="15" customHeight="1" x14ac:dyDescent="0.2">
      <c r="A177" s="306" t="s">
        <v>40</v>
      </c>
      <c r="B177" s="270"/>
      <c r="C177" s="270"/>
      <c r="D177" s="270"/>
      <c r="E177" s="273">
        <f>男子入力!$K$64</f>
        <v>0</v>
      </c>
      <c r="F177" s="274"/>
      <c r="G177" s="274"/>
      <c r="H177" s="307" t="s">
        <v>41</v>
      </c>
      <c r="I177" s="308"/>
      <c r="J177" s="273">
        <f>女子入力!$K$64</f>
        <v>0</v>
      </c>
      <c r="K177" s="274"/>
      <c r="L177" s="274"/>
      <c r="M177" s="307" t="s">
        <v>41</v>
      </c>
      <c r="N177" s="307"/>
      <c r="O177" s="273">
        <f>E177+J177</f>
        <v>0</v>
      </c>
      <c r="P177" s="274"/>
      <c r="Q177" s="274"/>
      <c r="R177" s="274"/>
      <c r="S177" s="211" t="s">
        <v>41</v>
      </c>
      <c r="T177" s="309"/>
      <c r="V177" s="17"/>
      <c r="W177" s="17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 spans="1:38" ht="15" customHeight="1" x14ac:dyDescent="0.2">
      <c r="A178" s="259"/>
      <c r="B178" s="260"/>
      <c r="C178" s="260"/>
      <c r="D178" s="260"/>
      <c r="E178" s="298">
        <f>E177*入力!$J$11</f>
        <v>0</v>
      </c>
      <c r="F178" s="299"/>
      <c r="G178" s="299"/>
      <c r="H178" s="300" t="s">
        <v>37</v>
      </c>
      <c r="I178" s="301"/>
      <c r="J178" s="298">
        <f>J177*入力!$J$11</f>
        <v>0</v>
      </c>
      <c r="K178" s="299"/>
      <c r="L178" s="299"/>
      <c r="M178" s="300" t="s">
        <v>37</v>
      </c>
      <c r="N178" s="300"/>
      <c r="O178" s="310">
        <f>SUM(E178:L178)</f>
        <v>0</v>
      </c>
      <c r="P178" s="311"/>
      <c r="Q178" s="311"/>
      <c r="R178" s="311"/>
      <c r="S178" s="302" t="s">
        <v>37</v>
      </c>
      <c r="T178" s="303"/>
      <c r="V178" s="305" t="s">
        <v>42</v>
      </c>
      <c r="W178" s="272"/>
      <c r="X178" s="272"/>
      <c r="Y178" s="272"/>
      <c r="Z178" s="272"/>
      <c r="AA178" s="272"/>
      <c r="AB178" s="304">
        <f>入力!D$3</f>
        <v>0</v>
      </c>
      <c r="AC178" s="304"/>
      <c r="AD178" s="304"/>
      <c r="AE178" s="304"/>
      <c r="AF178" s="304"/>
      <c r="AG178" s="304"/>
      <c r="AH178" s="304"/>
      <c r="AI178" s="304"/>
      <c r="AJ178" s="304"/>
      <c r="AK178" s="18"/>
    </row>
    <row r="179" spans="1:38" ht="15" customHeight="1" x14ac:dyDescent="0.2">
      <c r="A179" s="271" t="s">
        <v>43</v>
      </c>
      <c r="B179" s="272"/>
      <c r="C179" s="272"/>
      <c r="D179" s="272"/>
      <c r="E179" s="290">
        <f>男子入力!$H$57</f>
        <v>0</v>
      </c>
      <c r="F179" s="291"/>
      <c r="G179" s="291"/>
      <c r="H179" s="292" t="s">
        <v>34</v>
      </c>
      <c r="I179" s="293"/>
      <c r="J179" s="290">
        <f>女子入力!$H$57</f>
        <v>0</v>
      </c>
      <c r="K179" s="291"/>
      <c r="L179" s="291"/>
      <c r="M179" s="292" t="s">
        <v>34</v>
      </c>
      <c r="N179" s="292"/>
      <c r="O179" s="273">
        <f>E179+J179</f>
        <v>0</v>
      </c>
      <c r="P179" s="274"/>
      <c r="Q179" s="274"/>
      <c r="R179" s="274"/>
      <c r="S179" s="294" t="s">
        <v>34</v>
      </c>
      <c r="T179" s="295"/>
      <c r="V179" s="17"/>
      <c r="W179" s="17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 spans="1:38" ht="15" customHeight="1" x14ac:dyDescent="0.2">
      <c r="A180" s="271"/>
      <c r="B180" s="272"/>
      <c r="C180" s="272"/>
      <c r="D180" s="272"/>
      <c r="E180" s="298">
        <f>E179*入力!$J$10</f>
        <v>0</v>
      </c>
      <c r="F180" s="299"/>
      <c r="G180" s="299"/>
      <c r="H180" s="300" t="s">
        <v>37</v>
      </c>
      <c r="I180" s="301"/>
      <c r="J180" s="298">
        <f>J179*入力!$J$10</f>
        <v>0</v>
      </c>
      <c r="K180" s="299"/>
      <c r="L180" s="299"/>
      <c r="M180" s="300" t="s">
        <v>37</v>
      </c>
      <c r="N180" s="300"/>
      <c r="O180" s="298">
        <f>SUM(E180:L180)</f>
        <v>0</v>
      </c>
      <c r="P180" s="299"/>
      <c r="Q180" s="299"/>
      <c r="R180" s="299"/>
      <c r="S180" s="302" t="s">
        <v>37</v>
      </c>
      <c r="T180" s="303"/>
    </row>
    <row r="181" spans="1:38" ht="15" customHeight="1" x14ac:dyDescent="0.2">
      <c r="A181" s="269" t="s">
        <v>44</v>
      </c>
      <c r="B181" s="270"/>
      <c r="C181" s="270"/>
      <c r="D181" s="270"/>
      <c r="E181" s="273">
        <f>男子入力!$H$58</f>
        <v>0</v>
      </c>
      <c r="F181" s="274"/>
      <c r="G181" s="274"/>
      <c r="H181" s="275" t="s">
        <v>34</v>
      </c>
      <c r="I181" s="276"/>
      <c r="J181" s="273">
        <f>女子入力!$H$58</f>
        <v>0</v>
      </c>
      <c r="K181" s="274"/>
      <c r="L181" s="274"/>
      <c r="M181" s="275" t="s">
        <v>34</v>
      </c>
      <c r="N181" s="275"/>
      <c r="O181" s="273">
        <f>E181+J181</f>
        <v>0</v>
      </c>
      <c r="P181" s="274"/>
      <c r="Q181" s="274"/>
      <c r="R181" s="274"/>
      <c r="S181" s="270" t="s">
        <v>34</v>
      </c>
      <c r="T181" s="277"/>
      <c r="W181" s="272" t="s">
        <v>45</v>
      </c>
      <c r="X181" s="272"/>
      <c r="Y181" s="272"/>
      <c r="Z181" s="272"/>
      <c r="AA181" s="272"/>
      <c r="AB181" s="304">
        <f>入力!D$4</f>
        <v>0</v>
      </c>
      <c r="AC181" s="304"/>
      <c r="AD181" s="304"/>
      <c r="AE181" s="304"/>
      <c r="AF181" s="304"/>
      <c r="AG181" s="304"/>
      <c r="AH181" s="304"/>
      <c r="AI181" s="304"/>
      <c r="AJ181" s="304"/>
    </row>
    <row r="182" spans="1:38" ht="15" customHeight="1" x14ac:dyDescent="0.2">
      <c r="A182" s="259"/>
      <c r="B182" s="260"/>
      <c r="C182" s="260"/>
      <c r="D182" s="260"/>
      <c r="E182" s="298">
        <f>E181*入力!$J$10</f>
        <v>0</v>
      </c>
      <c r="F182" s="299"/>
      <c r="G182" s="299"/>
      <c r="H182" s="300" t="s">
        <v>37</v>
      </c>
      <c r="I182" s="301"/>
      <c r="J182" s="298">
        <f>J181*入力!$J$10</f>
        <v>0</v>
      </c>
      <c r="K182" s="299"/>
      <c r="L182" s="299"/>
      <c r="M182" s="300" t="s">
        <v>37</v>
      </c>
      <c r="N182" s="300"/>
      <c r="O182" s="298">
        <f>SUM(E182:L182)</f>
        <v>0</v>
      </c>
      <c r="P182" s="299"/>
      <c r="Q182" s="299"/>
      <c r="R182" s="299"/>
      <c r="S182" s="302" t="s">
        <v>37</v>
      </c>
      <c r="T182" s="303"/>
    </row>
    <row r="183" spans="1:38" ht="15" customHeight="1" x14ac:dyDescent="0.2">
      <c r="A183" s="289" t="s">
        <v>99</v>
      </c>
      <c r="B183" s="272"/>
      <c r="C183" s="272"/>
      <c r="D183" s="272"/>
      <c r="E183" s="290">
        <f>男子入力!$H$59</f>
        <v>0</v>
      </c>
      <c r="F183" s="291"/>
      <c r="G183" s="291"/>
      <c r="H183" s="292" t="s">
        <v>34</v>
      </c>
      <c r="I183" s="293"/>
      <c r="J183" s="290">
        <f>女子入力!$H$59</f>
        <v>0</v>
      </c>
      <c r="K183" s="291"/>
      <c r="L183" s="291"/>
      <c r="M183" s="292" t="s">
        <v>34</v>
      </c>
      <c r="N183" s="292"/>
      <c r="O183" s="273">
        <f>E183+J183</f>
        <v>0</v>
      </c>
      <c r="P183" s="274"/>
      <c r="Q183" s="274"/>
      <c r="R183" s="274"/>
      <c r="S183" s="294" t="s">
        <v>34</v>
      </c>
      <c r="T183" s="295"/>
      <c r="W183" s="296" t="s">
        <v>46</v>
      </c>
      <c r="X183" s="296"/>
      <c r="Y183" s="296"/>
      <c r="Z183" s="296"/>
      <c r="AA183" s="296"/>
      <c r="AB183" s="296"/>
      <c r="AC183" s="296"/>
      <c r="AD183" s="297">
        <f>入力!D$5</f>
        <v>0</v>
      </c>
      <c r="AE183" s="297"/>
      <c r="AF183" s="297"/>
      <c r="AG183" s="297"/>
      <c r="AH183" s="297"/>
      <c r="AI183" s="297"/>
      <c r="AJ183" s="297"/>
    </row>
    <row r="184" spans="1:38" ht="15" customHeight="1" x14ac:dyDescent="0.2">
      <c r="A184" s="271"/>
      <c r="B184" s="272"/>
      <c r="C184" s="272"/>
      <c r="D184" s="272"/>
      <c r="E184" s="298">
        <f>E183*入力!$J$10</f>
        <v>0</v>
      </c>
      <c r="F184" s="299"/>
      <c r="G184" s="299"/>
      <c r="H184" s="300" t="s">
        <v>37</v>
      </c>
      <c r="I184" s="301"/>
      <c r="J184" s="298">
        <f>J183*入力!$J$10</f>
        <v>0</v>
      </c>
      <c r="K184" s="299"/>
      <c r="L184" s="299"/>
      <c r="M184" s="300" t="s">
        <v>37</v>
      </c>
      <c r="N184" s="300"/>
      <c r="O184" s="298">
        <f>SUM(E184:L184)</f>
        <v>0</v>
      </c>
      <c r="P184" s="299"/>
      <c r="Q184" s="299"/>
      <c r="R184" s="299"/>
      <c r="S184" s="302" t="s">
        <v>37</v>
      </c>
      <c r="T184" s="303"/>
    </row>
    <row r="185" spans="1:38" ht="15" customHeight="1" x14ac:dyDescent="0.2">
      <c r="A185" s="269" t="s">
        <v>30</v>
      </c>
      <c r="B185" s="270"/>
      <c r="C185" s="270"/>
      <c r="D185" s="270"/>
      <c r="E185" s="273">
        <f>E171+E173+E175+E179+E181+E183</f>
        <v>0</v>
      </c>
      <c r="F185" s="274"/>
      <c r="G185" s="274"/>
      <c r="H185" s="275" t="s">
        <v>34</v>
      </c>
      <c r="I185" s="276"/>
      <c r="J185" s="273">
        <f>J171+J173+J175+J179+J181+J183</f>
        <v>0</v>
      </c>
      <c r="K185" s="274"/>
      <c r="L185" s="274"/>
      <c r="M185" s="275" t="s">
        <v>34</v>
      </c>
      <c r="N185" s="275"/>
      <c r="O185" s="273">
        <f>E185+J185</f>
        <v>0</v>
      </c>
      <c r="P185" s="274"/>
      <c r="Q185" s="274"/>
      <c r="R185" s="274"/>
      <c r="S185" s="270" t="s">
        <v>34</v>
      </c>
      <c r="T185" s="277"/>
      <c r="W185" s="278">
        <f>入力!D$6</f>
        <v>0</v>
      </c>
      <c r="X185" s="278"/>
      <c r="Y185" s="278"/>
      <c r="Z185" s="278"/>
      <c r="AA185" s="278"/>
      <c r="AB185" s="278"/>
      <c r="AC185" s="278"/>
      <c r="AD185" s="278"/>
      <c r="AE185" s="278"/>
      <c r="AF185" s="278"/>
      <c r="AG185" s="278"/>
      <c r="AH185" s="278"/>
      <c r="AI185" s="278"/>
      <c r="AJ185" s="278"/>
      <c r="AK185" s="278"/>
    </row>
    <row r="186" spans="1:38" ht="15" customHeight="1" x14ac:dyDescent="0.2">
      <c r="A186" s="271"/>
      <c r="B186" s="272"/>
      <c r="C186" s="272"/>
      <c r="D186" s="272"/>
      <c r="E186" s="279">
        <f>E177</f>
        <v>0</v>
      </c>
      <c r="F186" s="280"/>
      <c r="G186" s="280"/>
      <c r="H186" s="281" t="s">
        <v>47</v>
      </c>
      <c r="I186" s="282"/>
      <c r="J186" s="279">
        <f>J177</f>
        <v>0</v>
      </c>
      <c r="K186" s="280"/>
      <c r="L186" s="280"/>
      <c r="M186" s="281" t="s">
        <v>47</v>
      </c>
      <c r="N186" s="281"/>
      <c r="O186" s="279">
        <f>E186+J186</f>
        <v>0</v>
      </c>
      <c r="P186" s="280"/>
      <c r="Q186" s="280"/>
      <c r="R186" s="280"/>
      <c r="S186" s="283" t="s">
        <v>48</v>
      </c>
      <c r="T186" s="284"/>
    </row>
    <row r="187" spans="1:38" ht="15" customHeight="1" x14ac:dyDescent="0.2">
      <c r="A187" s="259"/>
      <c r="B187" s="260"/>
      <c r="C187" s="260"/>
      <c r="D187" s="260"/>
      <c r="E187" s="285">
        <f>SUM(E172,E174,E176,E178,E180,E182,E184)</f>
        <v>0</v>
      </c>
      <c r="F187" s="286"/>
      <c r="G187" s="286"/>
      <c r="H187" s="287" t="s">
        <v>37</v>
      </c>
      <c r="I187" s="288"/>
      <c r="J187" s="285">
        <f>SUM(J172,J174,J176,J178,J180,J182,J184)</f>
        <v>0</v>
      </c>
      <c r="K187" s="286"/>
      <c r="L187" s="286"/>
      <c r="M187" s="287" t="s">
        <v>37</v>
      </c>
      <c r="N187" s="287"/>
      <c r="O187" s="285">
        <f>SUM(E187:L187)</f>
        <v>0</v>
      </c>
      <c r="P187" s="286"/>
      <c r="Q187" s="286"/>
      <c r="R187" s="286"/>
      <c r="S187" s="260" t="s">
        <v>37</v>
      </c>
      <c r="T187" s="266"/>
      <c r="AA187" s="278">
        <f>入力!D$7</f>
        <v>0</v>
      </c>
      <c r="AB187" s="278"/>
      <c r="AC187" s="278"/>
      <c r="AD187" s="278"/>
      <c r="AE187" s="278"/>
      <c r="AF187" s="278"/>
      <c r="AG187" s="278"/>
      <c r="AH187" s="278"/>
      <c r="AI187" s="278"/>
      <c r="AJ187" s="278"/>
      <c r="AK187" s="278"/>
    </row>
    <row r="188" spans="1:38" ht="15" customHeight="1" x14ac:dyDescent="0.2">
      <c r="A188" s="259" t="s">
        <v>49</v>
      </c>
      <c r="B188" s="260"/>
      <c r="C188" s="260"/>
      <c r="D188" s="260"/>
      <c r="E188" s="261">
        <f>入力!D$9</f>
        <v>0</v>
      </c>
      <c r="F188" s="262"/>
      <c r="G188" s="78" t="s">
        <v>50</v>
      </c>
      <c r="H188" s="261">
        <f>E188*入力!J$12</f>
        <v>0</v>
      </c>
      <c r="I188" s="262"/>
      <c r="J188" s="262"/>
      <c r="K188" s="262"/>
      <c r="L188" s="263" t="s">
        <v>37</v>
      </c>
      <c r="M188" s="264"/>
      <c r="N188" s="265" t="s">
        <v>51</v>
      </c>
      <c r="O188" s="265"/>
      <c r="P188" s="265">
        <f>H188+O187</f>
        <v>0</v>
      </c>
      <c r="Q188" s="265"/>
      <c r="R188" s="265"/>
      <c r="S188" s="260" t="s">
        <v>37</v>
      </c>
      <c r="T188" s="266"/>
    </row>
    <row r="189" spans="1:38" ht="15" customHeight="1" x14ac:dyDescent="0.2">
      <c r="Z189" s="267" t="s">
        <v>52</v>
      </c>
      <c r="AA189" s="267"/>
      <c r="AB189" s="267"/>
      <c r="AC189" s="268">
        <f>入力!D$8</f>
        <v>0</v>
      </c>
      <c r="AD189" s="268"/>
      <c r="AE189" s="268"/>
      <c r="AF189" s="268"/>
      <c r="AG189" s="268"/>
      <c r="AH189" s="268"/>
      <c r="AI189" s="268"/>
      <c r="AJ189" s="268"/>
      <c r="AK189" s="268"/>
    </row>
    <row r="190" spans="1:38" ht="13.5" customHeight="1" x14ac:dyDescent="0.2">
      <c r="A190" s="230" t="str">
        <f>A64</f>
        <v>第40回　京都府小学生陸上競技選手権大会丹後予選会</v>
      </c>
      <c r="B190" s="230"/>
      <c r="C190" s="230"/>
      <c r="D190" s="230"/>
      <c r="E190" s="230"/>
      <c r="F190" s="230"/>
      <c r="G190" s="230"/>
      <c r="H190" s="230"/>
      <c r="I190" s="230"/>
      <c r="J190" s="230"/>
      <c r="K190" s="230"/>
      <c r="L190" s="230"/>
      <c r="M190" s="230"/>
      <c r="N190" s="230"/>
      <c r="O190" s="230"/>
      <c r="P190" s="230"/>
      <c r="Q190" s="230"/>
      <c r="R190" s="230"/>
      <c r="S190" s="230"/>
      <c r="T190" s="230"/>
      <c r="U190" s="230"/>
      <c r="V190" s="230"/>
      <c r="W190" s="230"/>
      <c r="X190" s="230"/>
      <c r="Y190" s="230"/>
      <c r="Z190" s="230"/>
      <c r="AA190" s="230"/>
      <c r="AB190" s="230"/>
      <c r="AC190" s="230"/>
      <c r="AD190" s="230"/>
      <c r="AE190" s="230"/>
      <c r="AF190" s="230"/>
      <c r="AG190" s="231"/>
      <c r="AH190" s="231"/>
      <c r="AI190" s="231"/>
      <c r="AJ190" s="231"/>
      <c r="AK190" s="231"/>
      <c r="AL190" s="231"/>
    </row>
    <row r="191" spans="1:38" ht="13.5" customHeight="1" x14ac:dyDescent="0.2">
      <c r="A191" s="230"/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N191" s="230"/>
      <c r="O191" s="230"/>
      <c r="P191" s="230"/>
      <c r="Q191" s="230"/>
      <c r="R191" s="230"/>
      <c r="S191" s="230"/>
      <c r="T191" s="230"/>
      <c r="U191" s="230"/>
      <c r="V191" s="230"/>
      <c r="W191" s="230"/>
      <c r="X191" s="230"/>
      <c r="Y191" s="230"/>
      <c r="Z191" s="230"/>
      <c r="AA191" s="230"/>
      <c r="AB191" s="230"/>
      <c r="AC191" s="230"/>
      <c r="AD191" s="230"/>
      <c r="AE191" s="230"/>
      <c r="AF191" s="230"/>
      <c r="AG191" s="231"/>
      <c r="AH191" s="231"/>
      <c r="AI191" s="231"/>
      <c r="AJ191" s="231"/>
      <c r="AK191" s="231"/>
      <c r="AL191" s="231"/>
    </row>
    <row r="192" spans="1:38" ht="14" x14ac:dyDescent="0.2">
      <c r="Q192" s="11"/>
      <c r="R192" s="11"/>
      <c r="S192" s="11"/>
      <c r="T192" s="11"/>
      <c r="U192" s="11"/>
      <c r="V192" s="11"/>
      <c r="W192" s="232" t="s">
        <v>13</v>
      </c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3" t="s">
        <v>151</v>
      </c>
      <c r="AJ192" s="233"/>
      <c r="AK192" s="233"/>
      <c r="AL192" s="233"/>
    </row>
    <row r="193" spans="1:38" ht="16" customHeight="1" x14ac:dyDescent="0.2">
      <c r="A193" s="12" t="s">
        <v>14</v>
      </c>
      <c r="B193" s="12"/>
      <c r="C193" s="12"/>
      <c r="D193" s="12"/>
      <c r="E193" s="12"/>
      <c r="F193" s="12"/>
      <c r="G193" s="12"/>
      <c r="H193" s="234">
        <f>入力!D$1</f>
        <v>0</v>
      </c>
      <c r="I193" s="234"/>
      <c r="J193" s="234"/>
      <c r="K193" s="234"/>
      <c r="L193" s="234"/>
      <c r="M193" s="234"/>
      <c r="N193" s="234"/>
      <c r="O193" s="234"/>
    </row>
    <row r="195" spans="1:38" ht="20.149999999999999" customHeight="1" x14ac:dyDescent="0.2">
      <c r="A195" s="210" t="s">
        <v>6</v>
      </c>
      <c r="B195" s="211"/>
      <c r="C195" s="211"/>
      <c r="D195" s="354" t="s">
        <v>15</v>
      </c>
      <c r="E195" s="376"/>
      <c r="F195" s="377"/>
      <c r="G195" s="378" t="s">
        <v>16</v>
      </c>
      <c r="H195" s="378"/>
      <c r="I195" s="378"/>
      <c r="J195" s="378"/>
      <c r="K195" s="378"/>
      <c r="L195" s="13" t="s">
        <v>17</v>
      </c>
      <c r="M195" s="211" t="s">
        <v>18</v>
      </c>
      <c r="N195" s="211"/>
      <c r="O195" s="211"/>
      <c r="P195" s="13" t="s">
        <v>19</v>
      </c>
      <c r="Q195" s="13" t="s">
        <v>20</v>
      </c>
      <c r="R195" s="162" t="s">
        <v>21</v>
      </c>
      <c r="S195" s="163"/>
      <c r="T195" s="163"/>
      <c r="U195" s="210" t="s">
        <v>6</v>
      </c>
      <c r="V195" s="211"/>
      <c r="W195" s="211"/>
      <c r="X195" s="354" t="s">
        <v>15</v>
      </c>
      <c r="Y195" s="376"/>
      <c r="Z195" s="377"/>
      <c r="AA195" s="378" t="s">
        <v>16</v>
      </c>
      <c r="AB195" s="378"/>
      <c r="AC195" s="378"/>
      <c r="AD195" s="378"/>
      <c r="AE195" s="378"/>
      <c r="AF195" s="13" t="s">
        <v>17</v>
      </c>
      <c r="AG195" s="211" t="s">
        <v>18</v>
      </c>
      <c r="AH195" s="211"/>
      <c r="AI195" s="211"/>
      <c r="AJ195" s="13" t="s">
        <v>19</v>
      </c>
      <c r="AK195" s="13" t="s">
        <v>20</v>
      </c>
      <c r="AL195" s="162" t="s">
        <v>21</v>
      </c>
    </row>
    <row r="196" spans="1:38" ht="20.149999999999999" customHeight="1" x14ac:dyDescent="0.2">
      <c r="A196" s="210">
        <f>男子入力!$H107</f>
        <v>0</v>
      </c>
      <c r="B196" s="211"/>
      <c r="C196" s="211"/>
      <c r="D196" s="212">
        <f>男子入力!$C107</f>
        <v>0</v>
      </c>
      <c r="E196" s="211"/>
      <c r="F196" s="213"/>
      <c r="G196" s="211">
        <f>男子入力!$D107</f>
        <v>0</v>
      </c>
      <c r="H196" s="211"/>
      <c r="I196" s="211"/>
      <c r="J196" s="211"/>
      <c r="K196" s="211"/>
      <c r="L196" s="13" t="s">
        <v>17</v>
      </c>
      <c r="M196" s="214">
        <f>男子入力!$B107</f>
        <v>0</v>
      </c>
      <c r="N196" s="214"/>
      <c r="O196" s="214"/>
      <c r="P196" s="13" t="s">
        <v>19</v>
      </c>
      <c r="Q196" s="13">
        <f>男子入力!$F107</f>
        <v>0</v>
      </c>
      <c r="R196" s="162" t="s">
        <v>21</v>
      </c>
      <c r="S196" s="11"/>
      <c r="T196" s="11"/>
      <c r="U196" s="215">
        <f>女子入力!$H107</f>
        <v>0</v>
      </c>
      <c r="V196" s="216"/>
      <c r="W196" s="216"/>
      <c r="X196" s="217">
        <f>女子入力!$C107</f>
        <v>0</v>
      </c>
      <c r="Y196" s="216"/>
      <c r="Z196" s="218"/>
      <c r="AA196" s="216">
        <f>女子入力!$D107</f>
        <v>0</v>
      </c>
      <c r="AB196" s="216"/>
      <c r="AC196" s="216"/>
      <c r="AD196" s="216"/>
      <c r="AE196" s="216"/>
      <c r="AF196" s="56" t="s">
        <v>57</v>
      </c>
      <c r="AG196" s="219">
        <f>女子入力!$B107</f>
        <v>0</v>
      </c>
      <c r="AH196" s="219"/>
      <c r="AI196" s="219"/>
      <c r="AJ196" s="56" t="s">
        <v>58</v>
      </c>
      <c r="AK196" s="56">
        <f>女子入力!$F107</f>
        <v>0</v>
      </c>
      <c r="AL196" s="164" t="s">
        <v>59</v>
      </c>
    </row>
    <row r="197" spans="1:38" ht="20.149999999999999" customHeight="1" x14ac:dyDescent="0.2">
      <c r="A197" s="210">
        <f>男子入力!$H108</f>
        <v>0</v>
      </c>
      <c r="B197" s="211"/>
      <c r="C197" s="211"/>
      <c r="D197" s="212">
        <f>男子入力!$C108</f>
        <v>0</v>
      </c>
      <c r="E197" s="211"/>
      <c r="F197" s="213"/>
      <c r="G197" s="211">
        <f>男子入力!$D108</f>
        <v>0</v>
      </c>
      <c r="H197" s="211"/>
      <c r="I197" s="211"/>
      <c r="J197" s="211"/>
      <c r="K197" s="211"/>
      <c r="L197" s="13" t="s">
        <v>17</v>
      </c>
      <c r="M197" s="214">
        <f>男子入力!$B108</f>
        <v>0</v>
      </c>
      <c r="N197" s="214"/>
      <c r="O197" s="214"/>
      <c r="P197" s="13" t="s">
        <v>19</v>
      </c>
      <c r="Q197" s="13">
        <f>男子入力!$F108</f>
        <v>0</v>
      </c>
      <c r="R197" s="162" t="s">
        <v>21</v>
      </c>
      <c r="S197" s="11"/>
      <c r="T197" s="11"/>
      <c r="U197" s="215">
        <f>女子入力!$H108</f>
        <v>0</v>
      </c>
      <c r="V197" s="216"/>
      <c r="W197" s="216"/>
      <c r="X197" s="217">
        <f>女子入力!$C108</f>
        <v>0</v>
      </c>
      <c r="Y197" s="216"/>
      <c r="Z197" s="218"/>
      <c r="AA197" s="216">
        <f>女子入力!$D108</f>
        <v>0</v>
      </c>
      <c r="AB197" s="216"/>
      <c r="AC197" s="216"/>
      <c r="AD197" s="216"/>
      <c r="AE197" s="216"/>
      <c r="AF197" s="56" t="s">
        <v>57</v>
      </c>
      <c r="AG197" s="219">
        <f>女子入力!$B108</f>
        <v>0</v>
      </c>
      <c r="AH197" s="219"/>
      <c r="AI197" s="219"/>
      <c r="AJ197" s="56" t="s">
        <v>58</v>
      </c>
      <c r="AK197" s="56">
        <f>女子入力!$F108</f>
        <v>0</v>
      </c>
      <c r="AL197" s="164" t="s">
        <v>59</v>
      </c>
    </row>
    <row r="198" spans="1:38" ht="20.149999999999999" customHeight="1" x14ac:dyDescent="0.2">
      <c r="A198" s="210">
        <f>男子入力!$H109</f>
        <v>0</v>
      </c>
      <c r="B198" s="211"/>
      <c r="C198" s="211"/>
      <c r="D198" s="212">
        <f>男子入力!$C109</f>
        <v>0</v>
      </c>
      <c r="E198" s="211"/>
      <c r="F198" s="213"/>
      <c r="G198" s="211">
        <f>男子入力!$D109</f>
        <v>0</v>
      </c>
      <c r="H198" s="211"/>
      <c r="I198" s="211"/>
      <c r="J198" s="211"/>
      <c r="K198" s="211"/>
      <c r="L198" s="13" t="s">
        <v>17</v>
      </c>
      <c r="M198" s="214">
        <f>男子入力!$B109</f>
        <v>0</v>
      </c>
      <c r="N198" s="214"/>
      <c r="O198" s="214"/>
      <c r="P198" s="13" t="s">
        <v>19</v>
      </c>
      <c r="Q198" s="13">
        <f>男子入力!$F109</f>
        <v>0</v>
      </c>
      <c r="R198" s="162" t="s">
        <v>21</v>
      </c>
      <c r="S198" s="11"/>
      <c r="T198" s="11"/>
      <c r="U198" s="215">
        <f>女子入力!$H109</f>
        <v>0</v>
      </c>
      <c r="V198" s="216"/>
      <c r="W198" s="216"/>
      <c r="X198" s="217">
        <f>女子入力!$C109</f>
        <v>0</v>
      </c>
      <c r="Y198" s="216"/>
      <c r="Z198" s="218"/>
      <c r="AA198" s="216">
        <f>女子入力!$D109</f>
        <v>0</v>
      </c>
      <c r="AB198" s="216"/>
      <c r="AC198" s="216"/>
      <c r="AD198" s="216"/>
      <c r="AE198" s="216"/>
      <c r="AF198" s="56" t="s">
        <v>57</v>
      </c>
      <c r="AG198" s="219">
        <f>女子入力!$B109</f>
        <v>0</v>
      </c>
      <c r="AH198" s="219"/>
      <c r="AI198" s="219"/>
      <c r="AJ198" s="56" t="s">
        <v>58</v>
      </c>
      <c r="AK198" s="56">
        <f>女子入力!$F109</f>
        <v>0</v>
      </c>
      <c r="AL198" s="164" t="s">
        <v>59</v>
      </c>
    </row>
    <row r="199" spans="1:38" ht="20.149999999999999" customHeight="1" x14ac:dyDescent="0.2">
      <c r="A199" s="210">
        <f>男子入力!$H110</f>
        <v>0</v>
      </c>
      <c r="B199" s="211"/>
      <c r="C199" s="211"/>
      <c r="D199" s="212">
        <f>男子入力!$C110</f>
        <v>0</v>
      </c>
      <c r="E199" s="211"/>
      <c r="F199" s="213"/>
      <c r="G199" s="211">
        <f>男子入力!$D110</f>
        <v>0</v>
      </c>
      <c r="H199" s="211"/>
      <c r="I199" s="211"/>
      <c r="J199" s="211"/>
      <c r="K199" s="211"/>
      <c r="L199" s="13" t="s">
        <v>17</v>
      </c>
      <c r="M199" s="214">
        <f>男子入力!$B110</f>
        <v>0</v>
      </c>
      <c r="N199" s="214"/>
      <c r="O199" s="214"/>
      <c r="P199" s="13" t="s">
        <v>19</v>
      </c>
      <c r="Q199" s="13">
        <f>男子入力!$F110</f>
        <v>0</v>
      </c>
      <c r="R199" s="162" t="s">
        <v>21</v>
      </c>
      <c r="S199" s="11"/>
      <c r="T199" s="11"/>
      <c r="U199" s="215">
        <f>女子入力!$H110</f>
        <v>0</v>
      </c>
      <c r="V199" s="216"/>
      <c r="W199" s="216"/>
      <c r="X199" s="217">
        <f>女子入力!$C110</f>
        <v>0</v>
      </c>
      <c r="Y199" s="216"/>
      <c r="Z199" s="218"/>
      <c r="AA199" s="216">
        <f>女子入力!$D110</f>
        <v>0</v>
      </c>
      <c r="AB199" s="216"/>
      <c r="AC199" s="216"/>
      <c r="AD199" s="216"/>
      <c r="AE199" s="216"/>
      <c r="AF199" s="56" t="s">
        <v>57</v>
      </c>
      <c r="AG199" s="219">
        <f>女子入力!$B110</f>
        <v>0</v>
      </c>
      <c r="AH199" s="219"/>
      <c r="AI199" s="219"/>
      <c r="AJ199" s="56" t="s">
        <v>58</v>
      </c>
      <c r="AK199" s="56">
        <f>女子入力!$F110</f>
        <v>0</v>
      </c>
      <c r="AL199" s="164" t="s">
        <v>59</v>
      </c>
    </row>
    <row r="200" spans="1:38" ht="20.149999999999999" customHeight="1" x14ac:dyDescent="0.2">
      <c r="A200" s="210">
        <f>男子入力!$H111</f>
        <v>0</v>
      </c>
      <c r="B200" s="211"/>
      <c r="C200" s="211"/>
      <c r="D200" s="212">
        <f>男子入力!$C111</f>
        <v>0</v>
      </c>
      <c r="E200" s="211"/>
      <c r="F200" s="213"/>
      <c r="G200" s="211">
        <f>男子入力!$D111</f>
        <v>0</v>
      </c>
      <c r="H200" s="211"/>
      <c r="I200" s="211"/>
      <c r="J200" s="211"/>
      <c r="K200" s="211"/>
      <c r="L200" s="13" t="s">
        <v>17</v>
      </c>
      <c r="M200" s="214">
        <f>男子入力!$B111</f>
        <v>0</v>
      </c>
      <c r="N200" s="214"/>
      <c r="O200" s="214"/>
      <c r="P200" s="13" t="s">
        <v>19</v>
      </c>
      <c r="Q200" s="13">
        <f>男子入力!$F111</f>
        <v>0</v>
      </c>
      <c r="R200" s="162" t="s">
        <v>21</v>
      </c>
      <c r="S200" s="11"/>
      <c r="T200" s="11"/>
      <c r="U200" s="215">
        <f>女子入力!$H111</f>
        <v>0</v>
      </c>
      <c r="V200" s="216"/>
      <c r="W200" s="216"/>
      <c r="X200" s="217">
        <f>女子入力!$C111</f>
        <v>0</v>
      </c>
      <c r="Y200" s="216"/>
      <c r="Z200" s="218"/>
      <c r="AA200" s="216">
        <f>女子入力!$D111</f>
        <v>0</v>
      </c>
      <c r="AB200" s="216"/>
      <c r="AC200" s="216"/>
      <c r="AD200" s="216"/>
      <c r="AE200" s="216"/>
      <c r="AF200" s="56" t="s">
        <v>57</v>
      </c>
      <c r="AG200" s="219">
        <f>女子入力!$B111</f>
        <v>0</v>
      </c>
      <c r="AH200" s="219"/>
      <c r="AI200" s="219"/>
      <c r="AJ200" s="56" t="s">
        <v>58</v>
      </c>
      <c r="AK200" s="56">
        <f>女子入力!$F111</f>
        <v>0</v>
      </c>
      <c r="AL200" s="164" t="s">
        <v>59</v>
      </c>
    </row>
    <row r="201" spans="1:38" ht="20.149999999999999" customHeight="1" x14ac:dyDescent="0.2">
      <c r="A201" s="210">
        <f>男子入力!$H112</f>
        <v>0</v>
      </c>
      <c r="B201" s="211"/>
      <c r="C201" s="211"/>
      <c r="D201" s="212">
        <f>男子入力!$C112</f>
        <v>0</v>
      </c>
      <c r="E201" s="211"/>
      <c r="F201" s="213"/>
      <c r="G201" s="211">
        <f>男子入力!$D112</f>
        <v>0</v>
      </c>
      <c r="H201" s="211"/>
      <c r="I201" s="211"/>
      <c r="J201" s="211"/>
      <c r="K201" s="211"/>
      <c r="L201" s="13" t="s">
        <v>17</v>
      </c>
      <c r="M201" s="214">
        <f>男子入力!$B112</f>
        <v>0</v>
      </c>
      <c r="N201" s="214"/>
      <c r="O201" s="214"/>
      <c r="P201" s="13" t="s">
        <v>19</v>
      </c>
      <c r="Q201" s="13">
        <f>男子入力!$F112</f>
        <v>0</v>
      </c>
      <c r="R201" s="162" t="s">
        <v>21</v>
      </c>
      <c r="S201" s="11"/>
      <c r="T201" s="11"/>
      <c r="U201" s="215">
        <f>女子入力!$H112</f>
        <v>0</v>
      </c>
      <c r="V201" s="216"/>
      <c r="W201" s="216"/>
      <c r="X201" s="217">
        <f>女子入力!$C112</f>
        <v>0</v>
      </c>
      <c r="Y201" s="216"/>
      <c r="Z201" s="218"/>
      <c r="AA201" s="216">
        <f>女子入力!$D112</f>
        <v>0</v>
      </c>
      <c r="AB201" s="216"/>
      <c r="AC201" s="216"/>
      <c r="AD201" s="216"/>
      <c r="AE201" s="216"/>
      <c r="AF201" s="56" t="s">
        <v>57</v>
      </c>
      <c r="AG201" s="219">
        <f>女子入力!$B112</f>
        <v>0</v>
      </c>
      <c r="AH201" s="219"/>
      <c r="AI201" s="219"/>
      <c r="AJ201" s="56" t="s">
        <v>58</v>
      </c>
      <c r="AK201" s="56">
        <f>女子入力!$F112</f>
        <v>0</v>
      </c>
      <c r="AL201" s="164" t="s">
        <v>59</v>
      </c>
    </row>
    <row r="202" spans="1:38" ht="20.149999999999999" customHeight="1" x14ac:dyDescent="0.2">
      <c r="A202" s="210">
        <f>男子入力!$H113</f>
        <v>0</v>
      </c>
      <c r="B202" s="211"/>
      <c r="C202" s="211"/>
      <c r="D202" s="212">
        <f>男子入力!$C113</f>
        <v>0</v>
      </c>
      <c r="E202" s="211"/>
      <c r="F202" s="213"/>
      <c r="G202" s="211">
        <f>男子入力!$D113</f>
        <v>0</v>
      </c>
      <c r="H202" s="211"/>
      <c r="I202" s="211"/>
      <c r="J202" s="211"/>
      <c r="K202" s="211"/>
      <c r="L202" s="13" t="s">
        <v>17</v>
      </c>
      <c r="M202" s="214">
        <f>男子入力!$B113</f>
        <v>0</v>
      </c>
      <c r="N202" s="214"/>
      <c r="O202" s="214"/>
      <c r="P202" s="13" t="s">
        <v>19</v>
      </c>
      <c r="Q202" s="13">
        <f>男子入力!$F113</f>
        <v>0</v>
      </c>
      <c r="R202" s="162" t="s">
        <v>21</v>
      </c>
      <c r="S202" s="11"/>
      <c r="T202" s="11"/>
      <c r="U202" s="215">
        <f>女子入力!$H113</f>
        <v>0</v>
      </c>
      <c r="V202" s="216"/>
      <c r="W202" s="216"/>
      <c r="X202" s="217">
        <f>女子入力!$C113</f>
        <v>0</v>
      </c>
      <c r="Y202" s="216"/>
      <c r="Z202" s="218"/>
      <c r="AA202" s="216">
        <f>女子入力!$D113</f>
        <v>0</v>
      </c>
      <c r="AB202" s="216"/>
      <c r="AC202" s="216"/>
      <c r="AD202" s="216"/>
      <c r="AE202" s="216"/>
      <c r="AF202" s="56" t="s">
        <v>57</v>
      </c>
      <c r="AG202" s="219">
        <f>女子入力!$B113</f>
        <v>0</v>
      </c>
      <c r="AH202" s="219"/>
      <c r="AI202" s="219"/>
      <c r="AJ202" s="56" t="s">
        <v>58</v>
      </c>
      <c r="AK202" s="56">
        <f>女子入力!$F113</f>
        <v>0</v>
      </c>
      <c r="AL202" s="164" t="s">
        <v>59</v>
      </c>
    </row>
    <row r="203" spans="1:38" ht="20.149999999999999" customHeight="1" x14ac:dyDescent="0.2">
      <c r="A203" s="210">
        <f>男子入力!$H114</f>
        <v>0</v>
      </c>
      <c r="B203" s="211"/>
      <c r="C203" s="211"/>
      <c r="D203" s="212">
        <f>男子入力!$C114</f>
        <v>0</v>
      </c>
      <c r="E203" s="211"/>
      <c r="F203" s="213"/>
      <c r="G203" s="211">
        <f>男子入力!$D114</f>
        <v>0</v>
      </c>
      <c r="H203" s="211"/>
      <c r="I203" s="211"/>
      <c r="J203" s="211"/>
      <c r="K203" s="211"/>
      <c r="L203" s="13" t="s">
        <v>17</v>
      </c>
      <c r="M203" s="214">
        <f>男子入力!$B114</f>
        <v>0</v>
      </c>
      <c r="N203" s="214"/>
      <c r="O203" s="214"/>
      <c r="P203" s="13" t="s">
        <v>19</v>
      </c>
      <c r="Q203" s="13">
        <f>男子入力!$F114</f>
        <v>0</v>
      </c>
      <c r="R203" s="162" t="s">
        <v>21</v>
      </c>
      <c r="S203" s="11"/>
      <c r="T203" s="11"/>
      <c r="U203" s="215">
        <f>女子入力!$H114</f>
        <v>0</v>
      </c>
      <c r="V203" s="216"/>
      <c r="W203" s="216"/>
      <c r="X203" s="217">
        <f>女子入力!$C114</f>
        <v>0</v>
      </c>
      <c r="Y203" s="216"/>
      <c r="Z203" s="218"/>
      <c r="AA203" s="216">
        <f>女子入力!$D114</f>
        <v>0</v>
      </c>
      <c r="AB203" s="216"/>
      <c r="AC203" s="216"/>
      <c r="AD203" s="216"/>
      <c r="AE203" s="216"/>
      <c r="AF203" s="56" t="s">
        <v>57</v>
      </c>
      <c r="AG203" s="219">
        <f>女子入力!$B114</f>
        <v>0</v>
      </c>
      <c r="AH203" s="219"/>
      <c r="AI203" s="219"/>
      <c r="AJ203" s="56" t="s">
        <v>58</v>
      </c>
      <c r="AK203" s="56">
        <f>女子入力!$F114</f>
        <v>0</v>
      </c>
      <c r="AL203" s="164" t="s">
        <v>59</v>
      </c>
    </row>
    <row r="204" spans="1:38" ht="20.149999999999999" customHeight="1" x14ac:dyDescent="0.2">
      <c r="A204" s="210">
        <f>男子入力!$H115</f>
        <v>0</v>
      </c>
      <c r="B204" s="211"/>
      <c r="C204" s="211"/>
      <c r="D204" s="212">
        <f>男子入力!$C115</f>
        <v>0</v>
      </c>
      <c r="E204" s="211"/>
      <c r="F204" s="213"/>
      <c r="G204" s="211">
        <f>男子入力!$D115</f>
        <v>0</v>
      </c>
      <c r="H204" s="211"/>
      <c r="I204" s="211"/>
      <c r="J204" s="211"/>
      <c r="K204" s="211"/>
      <c r="L204" s="13" t="s">
        <v>17</v>
      </c>
      <c r="M204" s="214">
        <f>男子入力!$B115</f>
        <v>0</v>
      </c>
      <c r="N204" s="214"/>
      <c r="O204" s="214"/>
      <c r="P204" s="13" t="s">
        <v>19</v>
      </c>
      <c r="Q204" s="13">
        <f>男子入力!$F115</f>
        <v>0</v>
      </c>
      <c r="R204" s="162" t="s">
        <v>21</v>
      </c>
      <c r="S204" s="11"/>
      <c r="T204" s="11"/>
      <c r="U204" s="215">
        <f>女子入力!$H115</f>
        <v>0</v>
      </c>
      <c r="V204" s="216"/>
      <c r="W204" s="216"/>
      <c r="X204" s="217">
        <f>女子入力!$C115</f>
        <v>0</v>
      </c>
      <c r="Y204" s="216"/>
      <c r="Z204" s="218"/>
      <c r="AA204" s="216">
        <f>女子入力!$D115</f>
        <v>0</v>
      </c>
      <c r="AB204" s="216"/>
      <c r="AC204" s="216"/>
      <c r="AD204" s="216"/>
      <c r="AE204" s="216"/>
      <c r="AF204" s="56" t="s">
        <v>57</v>
      </c>
      <c r="AG204" s="219">
        <f>女子入力!$B115</f>
        <v>0</v>
      </c>
      <c r="AH204" s="219"/>
      <c r="AI204" s="219"/>
      <c r="AJ204" s="56" t="s">
        <v>58</v>
      </c>
      <c r="AK204" s="56">
        <f>女子入力!$F115</f>
        <v>0</v>
      </c>
      <c r="AL204" s="164" t="s">
        <v>59</v>
      </c>
    </row>
    <row r="205" spans="1:38" ht="20.149999999999999" customHeight="1" x14ac:dyDescent="0.2">
      <c r="A205" s="210">
        <f>男子入力!$H116</f>
        <v>0</v>
      </c>
      <c r="B205" s="211"/>
      <c r="C205" s="211"/>
      <c r="D205" s="212">
        <f>男子入力!$C116</f>
        <v>0</v>
      </c>
      <c r="E205" s="211"/>
      <c r="F205" s="213"/>
      <c r="G205" s="211">
        <f>男子入力!$D116</f>
        <v>0</v>
      </c>
      <c r="H205" s="211"/>
      <c r="I205" s="211"/>
      <c r="J205" s="211"/>
      <c r="K205" s="211"/>
      <c r="L205" s="13" t="s">
        <v>17</v>
      </c>
      <c r="M205" s="214">
        <f>男子入力!$B116</f>
        <v>0</v>
      </c>
      <c r="N205" s="214"/>
      <c r="O205" s="214"/>
      <c r="P205" s="13" t="s">
        <v>19</v>
      </c>
      <c r="Q205" s="13">
        <f>男子入力!$F116</f>
        <v>0</v>
      </c>
      <c r="R205" s="162" t="s">
        <v>21</v>
      </c>
      <c r="S205" s="11"/>
      <c r="T205" s="11"/>
      <c r="U205" s="215">
        <f>女子入力!$H116</f>
        <v>0</v>
      </c>
      <c r="V205" s="216"/>
      <c r="W205" s="216"/>
      <c r="X205" s="217">
        <f>女子入力!$C116</f>
        <v>0</v>
      </c>
      <c r="Y205" s="216"/>
      <c r="Z205" s="218"/>
      <c r="AA205" s="216">
        <f>女子入力!$D116</f>
        <v>0</v>
      </c>
      <c r="AB205" s="216"/>
      <c r="AC205" s="216"/>
      <c r="AD205" s="216"/>
      <c r="AE205" s="216"/>
      <c r="AF205" s="56" t="s">
        <v>57</v>
      </c>
      <c r="AG205" s="219">
        <f>女子入力!$B116</f>
        <v>0</v>
      </c>
      <c r="AH205" s="219"/>
      <c r="AI205" s="219"/>
      <c r="AJ205" s="56" t="s">
        <v>58</v>
      </c>
      <c r="AK205" s="56">
        <f>女子入力!$F116</f>
        <v>0</v>
      </c>
      <c r="AL205" s="164" t="s">
        <v>59</v>
      </c>
    </row>
    <row r="206" spans="1:38" ht="20.149999999999999" customHeight="1" x14ac:dyDescent="0.2">
      <c r="A206" s="210"/>
      <c r="B206" s="211"/>
      <c r="C206" s="211"/>
      <c r="D206" s="212"/>
      <c r="E206" s="211"/>
      <c r="F206" s="213"/>
      <c r="G206" s="211"/>
      <c r="H206" s="211"/>
      <c r="I206" s="211"/>
      <c r="J206" s="211"/>
      <c r="K206" s="211"/>
      <c r="L206" s="13"/>
      <c r="M206" s="214"/>
      <c r="N206" s="214"/>
      <c r="O206" s="214"/>
      <c r="P206" s="13"/>
      <c r="Q206" s="13"/>
      <c r="R206" s="162"/>
      <c r="S206" s="11"/>
      <c r="T206" s="11"/>
      <c r="U206" s="215"/>
      <c r="V206" s="216"/>
      <c r="W206" s="216"/>
      <c r="X206" s="217"/>
      <c r="Y206" s="216"/>
      <c r="Z206" s="218"/>
      <c r="AA206" s="216"/>
      <c r="AB206" s="216"/>
      <c r="AC206" s="216"/>
      <c r="AD206" s="216"/>
      <c r="AE206" s="216"/>
      <c r="AF206" s="56"/>
      <c r="AG206" s="219"/>
      <c r="AH206" s="219"/>
      <c r="AI206" s="219"/>
      <c r="AJ206" s="56"/>
      <c r="AK206" s="56"/>
      <c r="AL206" s="164"/>
    </row>
    <row r="207" spans="1:38" ht="20.149999999999999" customHeight="1" x14ac:dyDescent="0.2">
      <c r="A207" s="210"/>
      <c r="B207" s="211"/>
      <c r="C207" s="211"/>
      <c r="D207" s="212"/>
      <c r="E207" s="211"/>
      <c r="F207" s="213"/>
      <c r="G207" s="211"/>
      <c r="H207" s="211"/>
      <c r="I207" s="211"/>
      <c r="J207" s="211"/>
      <c r="K207" s="211"/>
      <c r="L207" s="13"/>
      <c r="M207" s="214"/>
      <c r="N207" s="214"/>
      <c r="O207" s="214"/>
      <c r="P207" s="13"/>
      <c r="Q207" s="13"/>
      <c r="R207" s="162"/>
      <c r="S207" s="11"/>
      <c r="T207" s="11"/>
      <c r="U207" s="215"/>
      <c r="V207" s="216"/>
      <c r="W207" s="216"/>
      <c r="X207" s="217"/>
      <c r="Y207" s="216"/>
      <c r="Z207" s="218"/>
      <c r="AA207" s="216"/>
      <c r="AB207" s="216"/>
      <c r="AC207" s="216"/>
      <c r="AD207" s="216"/>
      <c r="AE207" s="216"/>
      <c r="AF207" s="56"/>
      <c r="AG207" s="219"/>
      <c r="AH207" s="219"/>
      <c r="AI207" s="219"/>
      <c r="AJ207" s="56"/>
      <c r="AK207" s="56"/>
      <c r="AL207" s="164"/>
    </row>
    <row r="208" spans="1:38" ht="20.149999999999999" customHeight="1" x14ac:dyDescent="0.2">
      <c r="A208" s="210"/>
      <c r="B208" s="211"/>
      <c r="C208" s="211"/>
      <c r="D208" s="212"/>
      <c r="E208" s="211"/>
      <c r="F208" s="213"/>
      <c r="G208" s="211"/>
      <c r="H208" s="211"/>
      <c r="I208" s="211"/>
      <c r="J208" s="211"/>
      <c r="K208" s="211"/>
      <c r="L208" s="13"/>
      <c r="M208" s="214"/>
      <c r="N208" s="214"/>
      <c r="O208" s="214"/>
      <c r="P208" s="13"/>
      <c r="Q208" s="13"/>
      <c r="R208" s="162"/>
      <c r="S208" s="11"/>
      <c r="T208" s="11"/>
      <c r="U208" s="215"/>
      <c r="V208" s="216"/>
      <c r="W208" s="216"/>
      <c r="X208" s="217"/>
      <c r="Y208" s="216"/>
      <c r="Z208" s="218"/>
      <c r="AA208" s="216"/>
      <c r="AB208" s="216"/>
      <c r="AC208" s="216"/>
      <c r="AD208" s="216"/>
      <c r="AE208" s="216"/>
      <c r="AF208" s="56"/>
      <c r="AG208" s="219"/>
      <c r="AH208" s="219"/>
      <c r="AI208" s="219"/>
      <c r="AJ208" s="56"/>
      <c r="AK208" s="56"/>
      <c r="AL208" s="164"/>
    </row>
    <row r="209" spans="1:38" ht="20.149999999999999" customHeight="1" x14ac:dyDescent="0.2">
      <c r="A209" s="210"/>
      <c r="B209" s="211"/>
      <c r="C209" s="211"/>
      <c r="D209" s="212"/>
      <c r="E209" s="211"/>
      <c r="F209" s="213"/>
      <c r="G209" s="211"/>
      <c r="H209" s="211"/>
      <c r="I209" s="211"/>
      <c r="J209" s="211"/>
      <c r="K209" s="211"/>
      <c r="L209" s="13"/>
      <c r="M209" s="214"/>
      <c r="N209" s="214"/>
      <c r="O209" s="214"/>
      <c r="P209" s="13"/>
      <c r="Q209" s="13"/>
      <c r="R209" s="162"/>
      <c r="S209" s="11"/>
      <c r="T209" s="11"/>
      <c r="U209" s="215"/>
      <c r="V209" s="216"/>
      <c r="W209" s="216"/>
      <c r="X209" s="217"/>
      <c r="Y209" s="216"/>
      <c r="Z209" s="218"/>
      <c r="AA209" s="216"/>
      <c r="AB209" s="216"/>
      <c r="AC209" s="216"/>
      <c r="AD209" s="216"/>
      <c r="AE209" s="216"/>
      <c r="AF209" s="56"/>
      <c r="AG209" s="219"/>
      <c r="AH209" s="219"/>
      <c r="AI209" s="219"/>
      <c r="AJ209" s="56"/>
      <c r="AK209" s="56"/>
      <c r="AL209" s="164"/>
    </row>
    <row r="210" spans="1:38" ht="20.149999999999999" customHeight="1" x14ac:dyDescent="0.2">
      <c r="A210" s="210"/>
      <c r="B210" s="211"/>
      <c r="C210" s="211"/>
      <c r="D210" s="212"/>
      <c r="E210" s="211"/>
      <c r="F210" s="213"/>
      <c r="G210" s="211"/>
      <c r="H210" s="211"/>
      <c r="I210" s="211"/>
      <c r="J210" s="211"/>
      <c r="K210" s="211"/>
      <c r="L210" s="13"/>
      <c r="M210" s="214"/>
      <c r="N210" s="214"/>
      <c r="O210" s="214"/>
      <c r="P210" s="13"/>
      <c r="Q210" s="13"/>
      <c r="R210" s="162"/>
      <c r="S210" s="11"/>
      <c r="T210" s="11"/>
      <c r="U210" s="215"/>
      <c r="V210" s="216"/>
      <c r="W210" s="216"/>
      <c r="X210" s="217"/>
      <c r="Y210" s="216"/>
      <c r="Z210" s="218"/>
      <c r="AA210" s="216"/>
      <c r="AB210" s="216"/>
      <c r="AC210" s="216"/>
      <c r="AD210" s="216"/>
      <c r="AE210" s="216"/>
      <c r="AF210" s="56"/>
      <c r="AG210" s="219"/>
      <c r="AH210" s="219"/>
      <c r="AI210" s="219"/>
      <c r="AJ210" s="56"/>
      <c r="AK210" s="56"/>
      <c r="AL210" s="164"/>
    </row>
    <row r="211" spans="1:38" ht="20.149999999999999" customHeight="1" x14ac:dyDescent="0.2">
      <c r="A211" s="210"/>
      <c r="B211" s="211"/>
      <c r="C211" s="211"/>
      <c r="D211" s="212"/>
      <c r="E211" s="211"/>
      <c r="F211" s="213"/>
      <c r="G211" s="211"/>
      <c r="H211" s="211"/>
      <c r="I211" s="211"/>
      <c r="J211" s="211"/>
      <c r="K211" s="211"/>
      <c r="L211" s="13"/>
      <c r="M211" s="214"/>
      <c r="N211" s="214"/>
      <c r="O211" s="214"/>
      <c r="P211" s="13"/>
      <c r="Q211" s="13"/>
      <c r="R211" s="162"/>
      <c r="S211" s="11"/>
      <c r="T211" s="11"/>
      <c r="U211" s="215"/>
      <c r="V211" s="216"/>
      <c r="W211" s="216"/>
      <c r="X211" s="217"/>
      <c r="Y211" s="216"/>
      <c r="Z211" s="218"/>
      <c r="AA211" s="216"/>
      <c r="AB211" s="216"/>
      <c r="AC211" s="216"/>
      <c r="AD211" s="216"/>
      <c r="AE211" s="216"/>
      <c r="AF211" s="56"/>
      <c r="AG211" s="219"/>
      <c r="AH211" s="219"/>
      <c r="AI211" s="219"/>
      <c r="AJ211" s="56"/>
      <c r="AK211" s="56"/>
      <c r="AL211" s="164"/>
    </row>
    <row r="212" spans="1:38" ht="20.149999999999999" customHeight="1" x14ac:dyDescent="0.2">
      <c r="A212" s="210"/>
      <c r="B212" s="211"/>
      <c r="C212" s="211"/>
      <c r="D212" s="212"/>
      <c r="E212" s="211"/>
      <c r="F212" s="213"/>
      <c r="G212" s="211"/>
      <c r="H212" s="211"/>
      <c r="I212" s="211"/>
      <c r="J212" s="211"/>
      <c r="K212" s="211"/>
      <c r="L212" s="13"/>
      <c r="M212" s="214"/>
      <c r="N212" s="214"/>
      <c r="O212" s="214"/>
      <c r="P212" s="13"/>
      <c r="Q212" s="13"/>
      <c r="R212" s="162"/>
      <c r="S212" s="11"/>
      <c r="T212" s="11"/>
      <c r="U212" s="215"/>
      <c r="V212" s="216"/>
      <c r="W212" s="216"/>
      <c r="X212" s="217"/>
      <c r="Y212" s="216"/>
      <c r="Z212" s="218"/>
      <c r="AA212" s="216"/>
      <c r="AB212" s="216"/>
      <c r="AC212" s="216"/>
      <c r="AD212" s="216"/>
      <c r="AE212" s="216"/>
      <c r="AF212" s="56"/>
      <c r="AG212" s="219"/>
      <c r="AH212" s="219"/>
      <c r="AI212" s="219"/>
      <c r="AJ212" s="56"/>
      <c r="AK212" s="56"/>
      <c r="AL212" s="164"/>
    </row>
    <row r="213" spans="1:38" ht="20.149999999999999" customHeight="1" x14ac:dyDescent="0.2">
      <c r="A213" s="210"/>
      <c r="B213" s="211"/>
      <c r="C213" s="211"/>
      <c r="D213" s="212"/>
      <c r="E213" s="211"/>
      <c r="F213" s="213"/>
      <c r="G213" s="211"/>
      <c r="H213" s="211"/>
      <c r="I213" s="211"/>
      <c r="J213" s="211"/>
      <c r="K213" s="211"/>
      <c r="L213" s="13"/>
      <c r="M213" s="214"/>
      <c r="N213" s="214"/>
      <c r="O213" s="214"/>
      <c r="P213" s="13"/>
      <c r="Q213" s="13"/>
      <c r="R213" s="162"/>
      <c r="S213" s="11"/>
      <c r="T213" s="11"/>
      <c r="U213" s="215"/>
      <c r="V213" s="216"/>
      <c r="W213" s="216"/>
      <c r="X213" s="217"/>
      <c r="Y213" s="216"/>
      <c r="Z213" s="218"/>
      <c r="AA213" s="216"/>
      <c r="AB213" s="216"/>
      <c r="AC213" s="216"/>
      <c r="AD213" s="216"/>
      <c r="AE213" s="216"/>
      <c r="AF213" s="56"/>
      <c r="AG213" s="219"/>
      <c r="AH213" s="219"/>
      <c r="AI213" s="219"/>
      <c r="AJ213" s="56"/>
      <c r="AK213" s="56"/>
      <c r="AL213" s="164"/>
    </row>
    <row r="214" spans="1:38" ht="20.149999999999999" customHeight="1" x14ac:dyDescent="0.2">
      <c r="A214" s="210"/>
      <c r="B214" s="211"/>
      <c r="C214" s="211"/>
      <c r="D214" s="212"/>
      <c r="E214" s="211"/>
      <c r="F214" s="213"/>
      <c r="G214" s="211"/>
      <c r="H214" s="211"/>
      <c r="I214" s="211"/>
      <c r="J214" s="211"/>
      <c r="K214" s="211"/>
      <c r="L214" s="13"/>
      <c r="M214" s="214"/>
      <c r="N214" s="214"/>
      <c r="O214" s="214"/>
      <c r="P214" s="13"/>
      <c r="Q214" s="13"/>
      <c r="R214" s="162"/>
      <c r="S214" s="11"/>
      <c r="T214" s="11"/>
      <c r="U214" s="215"/>
      <c r="V214" s="216"/>
      <c r="W214" s="216"/>
      <c r="X214" s="217"/>
      <c r="Y214" s="216"/>
      <c r="Z214" s="218"/>
      <c r="AA214" s="216"/>
      <c r="AB214" s="216"/>
      <c r="AC214" s="216"/>
      <c r="AD214" s="216"/>
      <c r="AE214" s="216"/>
      <c r="AF214" s="56"/>
      <c r="AG214" s="219"/>
      <c r="AH214" s="219"/>
      <c r="AI214" s="219"/>
      <c r="AJ214" s="56"/>
      <c r="AK214" s="56"/>
      <c r="AL214" s="164"/>
    </row>
    <row r="215" spans="1:38" ht="20.149999999999999" customHeight="1" x14ac:dyDescent="0.2">
      <c r="A215" s="220"/>
      <c r="B215" s="221"/>
      <c r="C215" s="221"/>
      <c r="D215" s="222"/>
      <c r="E215" s="221"/>
      <c r="F215" s="223"/>
      <c r="G215" s="221"/>
      <c r="H215" s="221"/>
      <c r="I215" s="221"/>
      <c r="J215" s="221"/>
      <c r="K215" s="221"/>
      <c r="L215" s="75"/>
      <c r="M215" s="224"/>
      <c r="N215" s="224"/>
      <c r="O215" s="224"/>
      <c r="P215" s="75"/>
      <c r="Q215" s="75"/>
      <c r="R215" s="165"/>
      <c r="S215" s="76"/>
      <c r="T215" s="77"/>
      <c r="U215" s="225"/>
      <c r="V215" s="226"/>
      <c r="W215" s="226"/>
      <c r="X215" s="227"/>
      <c r="Y215" s="226"/>
      <c r="Z215" s="228"/>
      <c r="AA215" s="226"/>
      <c r="AB215" s="226"/>
      <c r="AC215" s="226"/>
      <c r="AD215" s="226"/>
      <c r="AE215" s="226"/>
      <c r="AF215" s="155"/>
      <c r="AG215" s="229"/>
      <c r="AH215" s="229"/>
      <c r="AI215" s="229"/>
      <c r="AJ215" s="155"/>
      <c r="AK215" s="155"/>
      <c r="AL215" s="166"/>
    </row>
    <row r="216" spans="1:38" x14ac:dyDescent="0.2"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  <c r="AA216" s="144"/>
      <c r="AB216" s="144"/>
      <c r="AC216" s="144"/>
      <c r="AD216" s="144"/>
      <c r="AE216" s="144"/>
      <c r="AF216" s="144"/>
      <c r="AG216" s="144"/>
      <c r="AH216" s="144"/>
      <c r="AI216" s="144"/>
      <c r="AJ216" s="144"/>
      <c r="AK216" s="144"/>
      <c r="AL216" s="144"/>
    </row>
    <row r="217" spans="1:38" ht="18" customHeight="1" x14ac:dyDescent="0.2">
      <c r="A217" s="357" t="s">
        <v>22</v>
      </c>
      <c r="B217" s="357"/>
      <c r="C217" s="357" t="s">
        <v>6</v>
      </c>
      <c r="D217" s="357"/>
      <c r="E217" s="357" t="s">
        <v>18</v>
      </c>
      <c r="F217" s="357"/>
      <c r="G217" s="357"/>
      <c r="H217" s="401" t="s">
        <v>23</v>
      </c>
      <c r="I217" s="402"/>
      <c r="J217" s="402"/>
      <c r="K217" s="357" t="s">
        <v>16</v>
      </c>
      <c r="L217" s="357"/>
      <c r="M217" s="357"/>
      <c r="N217" s="357"/>
      <c r="O217" s="351"/>
      <c r="P217" s="352" t="s">
        <v>20</v>
      </c>
      <c r="Q217" s="357"/>
      <c r="R217" s="357"/>
      <c r="S217" s="144"/>
      <c r="T217" s="144"/>
      <c r="U217" s="323" t="s">
        <v>22</v>
      </c>
      <c r="V217" s="323"/>
      <c r="W217" s="323" t="s">
        <v>6</v>
      </c>
      <c r="X217" s="323"/>
      <c r="Y217" s="323" t="s">
        <v>18</v>
      </c>
      <c r="Z217" s="323"/>
      <c r="AA217" s="323"/>
      <c r="AB217" s="358" t="s">
        <v>23</v>
      </c>
      <c r="AC217" s="359"/>
      <c r="AD217" s="359"/>
      <c r="AE217" s="323" t="s">
        <v>16</v>
      </c>
      <c r="AF217" s="323"/>
      <c r="AG217" s="323"/>
      <c r="AH217" s="323"/>
      <c r="AI217" s="360"/>
      <c r="AJ217" s="322" t="s">
        <v>20</v>
      </c>
      <c r="AK217" s="323"/>
      <c r="AL217" s="323"/>
    </row>
    <row r="218" spans="1:38" ht="18" customHeight="1" x14ac:dyDescent="0.2">
      <c r="A218" s="385" t="s">
        <v>54</v>
      </c>
      <c r="B218" s="385"/>
      <c r="C218" s="388" t="s">
        <v>56</v>
      </c>
      <c r="D218" s="388"/>
      <c r="E218" s="388" t="str">
        <f>男子入力!$BZ$2</f>
        <v>0G</v>
      </c>
      <c r="F218" s="388"/>
      <c r="G218" s="388"/>
      <c r="H218" s="319" t="str">
        <f>男子入力!$BZ$3</f>
        <v/>
      </c>
      <c r="I218" s="320"/>
      <c r="J218" s="406"/>
      <c r="K218" s="270" t="str">
        <f>男子入力!$CA$3</f>
        <v/>
      </c>
      <c r="L218" s="270"/>
      <c r="M218" s="270"/>
      <c r="N218" s="270"/>
      <c r="O218" s="270"/>
      <c r="P218" s="13" t="s">
        <v>24</v>
      </c>
      <c r="Q218" s="145" t="str">
        <f>男子入力!$CB$3</f>
        <v/>
      </c>
      <c r="R218" s="110" t="s">
        <v>25</v>
      </c>
      <c r="U218" s="336" t="s">
        <v>55</v>
      </c>
      <c r="V218" s="336"/>
      <c r="W218" s="339" t="s">
        <v>56</v>
      </c>
      <c r="X218" s="339"/>
      <c r="Y218" s="339" t="str">
        <f>女子入力!$BZ$2</f>
        <v>0G</v>
      </c>
      <c r="Z218" s="339"/>
      <c r="AA218" s="339"/>
      <c r="AB218" s="407" t="str">
        <f>女子入力!$BZ$3</f>
        <v/>
      </c>
      <c r="AC218" s="408"/>
      <c r="AD218" s="409"/>
      <c r="AE218" s="394" t="str">
        <f>女子入力!$CA$3</f>
        <v/>
      </c>
      <c r="AF218" s="394"/>
      <c r="AG218" s="394"/>
      <c r="AH218" s="394"/>
      <c r="AI218" s="394"/>
      <c r="AJ218" s="56" t="s">
        <v>60</v>
      </c>
      <c r="AK218" s="154" t="str">
        <f>女子入力!$CB$3</f>
        <v/>
      </c>
      <c r="AL218" s="159" t="s">
        <v>25</v>
      </c>
    </row>
    <row r="219" spans="1:38" ht="18" customHeight="1" x14ac:dyDescent="0.2">
      <c r="A219" s="386"/>
      <c r="B219" s="386"/>
      <c r="C219" s="389"/>
      <c r="D219" s="389"/>
      <c r="E219" s="389"/>
      <c r="F219" s="389"/>
      <c r="G219" s="389"/>
      <c r="H219" s="410" t="str">
        <f>男子入力!$BZ$4</f>
        <v/>
      </c>
      <c r="I219" s="411"/>
      <c r="J219" s="412"/>
      <c r="K219" s="367" t="str">
        <f>男子入力!$CA$4</f>
        <v/>
      </c>
      <c r="L219" s="367"/>
      <c r="M219" s="367"/>
      <c r="N219" s="367"/>
      <c r="O219" s="367"/>
      <c r="P219" s="54" t="s">
        <v>24</v>
      </c>
      <c r="Q219" s="146" t="str">
        <f>男子入力!$CB$4</f>
        <v/>
      </c>
      <c r="R219" s="112" t="s">
        <v>25</v>
      </c>
      <c r="U219" s="337"/>
      <c r="V219" s="337"/>
      <c r="W219" s="340"/>
      <c r="X219" s="340"/>
      <c r="Y219" s="340"/>
      <c r="Z219" s="340"/>
      <c r="AA219" s="340"/>
      <c r="AB219" s="413">
        <f>女子入力!$CZ$4</f>
        <v>0</v>
      </c>
      <c r="AC219" s="414"/>
      <c r="AD219" s="415"/>
      <c r="AE219" s="366" t="str">
        <f>女子入力!$CA$4</f>
        <v/>
      </c>
      <c r="AF219" s="366"/>
      <c r="AG219" s="366"/>
      <c r="AH219" s="366"/>
      <c r="AI219" s="366"/>
      <c r="AJ219" s="57" t="s">
        <v>60</v>
      </c>
      <c r="AK219" s="147" t="str">
        <f>女子入力!$CB$4</f>
        <v/>
      </c>
      <c r="AL219" s="160" t="s">
        <v>25</v>
      </c>
    </row>
    <row r="220" spans="1:38" ht="18" customHeight="1" x14ac:dyDescent="0.2">
      <c r="A220" s="386"/>
      <c r="B220" s="386"/>
      <c r="C220" s="389"/>
      <c r="D220" s="389"/>
      <c r="E220" s="389"/>
      <c r="F220" s="389"/>
      <c r="G220" s="389"/>
      <c r="H220" s="410" t="str">
        <f>男子入力!$BZ$5</f>
        <v/>
      </c>
      <c r="I220" s="411"/>
      <c r="J220" s="412"/>
      <c r="K220" s="367" t="str">
        <f>男子入力!$CA$5</f>
        <v/>
      </c>
      <c r="L220" s="367"/>
      <c r="M220" s="367"/>
      <c r="N220" s="367"/>
      <c r="O220" s="367"/>
      <c r="P220" s="54" t="s">
        <v>24</v>
      </c>
      <c r="Q220" s="146" t="str">
        <f>男子入力!$CB$5</f>
        <v/>
      </c>
      <c r="R220" s="112" t="s">
        <v>25</v>
      </c>
      <c r="U220" s="337"/>
      <c r="V220" s="337"/>
      <c r="W220" s="340"/>
      <c r="X220" s="340"/>
      <c r="Y220" s="340"/>
      <c r="Z220" s="340"/>
      <c r="AA220" s="340"/>
      <c r="AB220" s="413">
        <f>女子入力!$CZ$5</f>
        <v>0</v>
      </c>
      <c r="AC220" s="414"/>
      <c r="AD220" s="415"/>
      <c r="AE220" s="366" t="str">
        <f>女子入力!$CA$5</f>
        <v/>
      </c>
      <c r="AF220" s="366"/>
      <c r="AG220" s="366"/>
      <c r="AH220" s="366"/>
      <c r="AI220" s="366"/>
      <c r="AJ220" s="57" t="s">
        <v>60</v>
      </c>
      <c r="AK220" s="147" t="str">
        <f>女子入力!$CB$5</f>
        <v/>
      </c>
      <c r="AL220" s="160" t="s">
        <v>25</v>
      </c>
    </row>
    <row r="221" spans="1:38" ht="18" customHeight="1" x14ac:dyDescent="0.2">
      <c r="A221" s="386"/>
      <c r="B221" s="386"/>
      <c r="C221" s="389"/>
      <c r="D221" s="389"/>
      <c r="E221" s="389"/>
      <c r="F221" s="389"/>
      <c r="G221" s="389"/>
      <c r="H221" s="410" t="str">
        <f>男子入力!$BZ$6</f>
        <v/>
      </c>
      <c r="I221" s="411"/>
      <c r="J221" s="412"/>
      <c r="K221" s="367" t="str">
        <f>男子入力!$CA$6</f>
        <v/>
      </c>
      <c r="L221" s="367"/>
      <c r="M221" s="367"/>
      <c r="N221" s="367"/>
      <c r="O221" s="367"/>
      <c r="P221" s="54" t="s">
        <v>24</v>
      </c>
      <c r="Q221" s="146" t="str">
        <f>男子入力!$CB$6</f>
        <v/>
      </c>
      <c r="R221" s="112" t="s">
        <v>25</v>
      </c>
      <c r="U221" s="337"/>
      <c r="V221" s="337"/>
      <c r="W221" s="340"/>
      <c r="X221" s="340"/>
      <c r="Y221" s="340"/>
      <c r="Z221" s="340"/>
      <c r="AA221" s="340"/>
      <c r="AB221" s="413">
        <f>女子入力!$CZ$6</f>
        <v>0</v>
      </c>
      <c r="AC221" s="414"/>
      <c r="AD221" s="415"/>
      <c r="AE221" s="366" t="str">
        <f>女子入力!$CA$6</f>
        <v/>
      </c>
      <c r="AF221" s="366"/>
      <c r="AG221" s="366"/>
      <c r="AH221" s="366"/>
      <c r="AI221" s="366"/>
      <c r="AJ221" s="57" t="s">
        <v>60</v>
      </c>
      <c r="AK221" s="147" t="str">
        <f>女子入力!$CB$6</f>
        <v/>
      </c>
      <c r="AL221" s="160" t="s">
        <v>25</v>
      </c>
    </row>
    <row r="222" spans="1:38" ht="18" customHeight="1" x14ac:dyDescent="0.2">
      <c r="A222" s="386"/>
      <c r="B222" s="386"/>
      <c r="C222" s="389"/>
      <c r="D222" s="389"/>
      <c r="E222" s="389"/>
      <c r="F222" s="389"/>
      <c r="G222" s="389"/>
      <c r="H222" s="410" t="str">
        <f>男子入力!$BZ$7</f>
        <v/>
      </c>
      <c r="I222" s="411"/>
      <c r="J222" s="412"/>
      <c r="K222" s="367" t="str">
        <f>男子入力!$CA$7</f>
        <v/>
      </c>
      <c r="L222" s="367"/>
      <c r="M222" s="367"/>
      <c r="N222" s="367"/>
      <c r="O222" s="367"/>
      <c r="P222" s="54" t="s">
        <v>24</v>
      </c>
      <c r="Q222" s="146" t="str">
        <f>男子入力!$CB$7</f>
        <v/>
      </c>
      <c r="R222" s="112" t="s">
        <v>25</v>
      </c>
      <c r="U222" s="337"/>
      <c r="V222" s="337"/>
      <c r="W222" s="340"/>
      <c r="X222" s="340"/>
      <c r="Y222" s="340"/>
      <c r="Z222" s="340"/>
      <c r="AA222" s="340"/>
      <c r="AB222" s="413">
        <f>女子入力!$CZ$7</f>
        <v>0</v>
      </c>
      <c r="AC222" s="414"/>
      <c r="AD222" s="415"/>
      <c r="AE222" s="366" t="str">
        <f>女子入力!$CA$7</f>
        <v/>
      </c>
      <c r="AF222" s="366"/>
      <c r="AG222" s="366"/>
      <c r="AH222" s="366"/>
      <c r="AI222" s="366"/>
      <c r="AJ222" s="57" t="s">
        <v>60</v>
      </c>
      <c r="AK222" s="147" t="str">
        <f>女子入力!$CB$7</f>
        <v/>
      </c>
      <c r="AL222" s="160" t="s">
        <v>25</v>
      </c>
    </row>
    <row r="223" spans="1:38" ht="18" customHeight="1" x14ac:dyDescent="0.2">
      <c r="A223" s="387"/>
      <c r="B223" s="387"/>
      <c r="C223" s="390"/>
      <c r="D223" s="390"/>
      <c r="E223" s="390"/>
      <c r="F223" s="390"/>
      <c r="G223" s="390"/>
      <c r="H223" s="416" t="str">
        <f>男子入力!$BZ$8</f>
        <v/>
      </c>
      <c r="I223" s="417"/>
      <c r="J223" s="418"/>
      <c r="K223" s="260" t="str">
        <f>男子入力!$CA$8</f>
        <v/>
      </c>
      <c r="L223" s="260"/>
      <c r="M223" s="260"/>
      <c r="N223" s="260"/>
      <c r="O223" s="260"/>
      <c r="P223" s="55" t="s">
        <v>60</v>
      </c>
      <c r="Q223" s="152" t="str">
        <f>男子入力!$CB$8</f>
        <v/>
      </c>
      <c r="R223" s="114" t="s">
        <v>25</v>
      </c>
      <c r="U223" s="338"/>
      <c r="V223" s="338"/>
      <c r="W223" s="341"/>
      <c r="X223" s="341"/>
      <c r="Y223" s="341"/>
      <c r="Z223" s="341"/>
      <c r="AA223" s="341"/>
      <c r="AB223" s="419">
        <f>女子入力!$CZ$8</f>
        <v>0</v>
      </c>
      <c r="AC223" s="420"/>
      <c r="AD223" s="421"/>
      <c r="AE223" s="374" t="str">
        <f>女子入力!$CA$8</f>
        <v/>
      </c>
      <c r="AF223" s="374"/>
      <c r="AG223" s="374"/>
      <c r="AH223" s="374"/>
      <c r="AI223" s="374"/>
      <c r="AJ223" s="58" t="s">
        <v>60</v>
      </c>
      <c r="AK223" s="153" t="str">
        <f>女子入力!$CB$8</f>
        <v/>
      </c>
      <c r="AL223" s="161" t="s">
        <v>25</v>
      </c>
    </row>
    <row r="224" spans="1:38" ht="18" customHeight="1" x14ac:dyDescent="0.2">
      <c r="A224" s="357" t="s">
        <v>22</v>
      </c>
      <c r="B224" s="357"/>
      <c r="C224" s="357" t="s">
        <v>6</v>
      </c>
      <c r="D224" s="357"/>
      <c r="E224" s="357" t="s">
        <v>18</v>
      </c>
      <c r="F224" s="357"/>
      <c r="G224" s="357"/>
      <c r="H224" s="401" t="s">
        <v>23</v>
      </c>
      <c r="I224" s="402"/>
      <c r="J224" s="402"/>
      <c r="K224" s="357" t="s">
        <v>16</v>
      </c>
      <c r="L224" s="357"/>
      <c r="M224" s="357"/>
      <c r="N224" s="357"/>
      <c r="O224" s="351"/>
      <c r="P224" s="352" t="s">
        <v>20</v>
      </c>
      <c r="Q224" s="357"/>
      <c r="R224" s="357"/>
      <c r="U224" s="323" t="s">
        <v>22</v>
      </c>
      <c r="V224" s="323"/>
      <c r="W224" s="323" t="s">
        <v>6</v>
      </c>
      <c r="X224" s="323"/>
      <c r="Y224" s="323" t="s">
        <v>18</v>
      </c>
      <c r="Z224" s="323"/>
      <c r="AA224" s="323"/>
      <c r="AB224" s="358" t="s">
        <v>23</v>
      </c>
      <c r="AC224" s="359"/>
      <c r="AD224" s="359"/>
      <c r="AE224" s="323" t="s">
        <v>16</v>
      </c>
      <c r="AF224" s="323"/>
      <c r="AG224" s="323"/>
      <c r="AH224" s="323"/>
      <c r="AI224" s="360"/>
      <c r="AJ224" s="322" t="s">
        <v>20</v>
      </c>
      <c r="AK224" s="323"/>
      <c r="AL224" s="323"/>
    </row>
    <row r="225" spans="1:38" ht="18" customHeight="1" x14ac:dyDescent="0.2">
      <c r="A225" s="385" t="s">
        <v>54</v>
      </c>
      <c r="B225" s="385"/>
      <c r="C225" s="388" t="s">
        <v>56</v>
      </c>
      <c r="D225" s="388"/>
      <c r="E225" s="388" t="str">
        <f>男子入力!CC$2</f>
        <v>0H</v>
      </c>
      <c r="F225" s="388"/>
      <c r="G225" s="388"/>
      <c r="H225" s="319" t="str">
        <f>男子入力!$CC$3</f>
        <v/>
      </c>
      <c r="I225" s="320"/>
      <c r="J225" s="406"/>
      <c r="K225" s="392" t="str">
        <f>男子入力!$CD3</f>
        <v/>
      </c>
      <c r="L225" s="316"/>
      <c r="M225" s="316"/>
      <c r="N225" s="316"/>
      <c r="O225" s="316"/>
      <c r="P225" s="14" t="s">
        <v>17</v>
      </c>
      <c r="Q225" s="37" t="str">
        <f>男子入力!$CE3</f>
        <v/>
      </c>
      <c r="R225" s="110" t="s">
        <v>21</v>
      </c>
      <c r="U225" s="336" t="s">
        <v>55</v>
      </c>
      <c r="V225" s="336"/>
      <c r="W225" s="339" t="s">
        <v>56</v>
      </c>
      <c r="X225" s="339"/>
      <c r="Y225" s="339" t="str">
        <f>女子入力!CC$2</f>
        <v>0H</v>
      </c>
      <c r="Z225" s="339"/>
      <c r="AA225" s="339"/>
      <c r="AB225" s="407" t="str">
        <f>女子入力!$CC$3</f>
        <v/>
      </c>
      <c r="AC225" s="408"/>
      <c r="AD225" s="409"/>
      <c r="AE225" s="343" t="str">
        <f>女子入力!$CD$3</f>
        <v/>
      </c>
      <c r="AF225" s="343"/>
      <c r="AG225" s="343"/>
      <c r="AH225" s="343"/>
      <c r="AI225" s="343"/>
      <c r="AJ225" s="60" t="s">
        <v>57</v>
      </c>
      <c r="AK225" s="61" t="str">
        <f>女子入力!$CE$3</f>
        <v/>
      </c>
      <c r="AL225" s="159" t="s">
        <v>148</v>
      </c>
    </row>
    <row r="226" spans="1:38" ht="18" customHeight="1" x14ac:dyDescent="0.2">
      <c r="A226" s="386"/>
      <c r="B226" s="386"/>
      <c r="C226" s="389"/>
      <c r="D226" s="389"/>
      <c r="E226" s="389"/>
      <c r="F226" s="389"/>
      <c r="G226" s="389"/>
      <c r="H226" s="410" t="str">
        <f>男子入力!$CC$4</f>
        <v/>
      </c>
      <c r="I226" s="411"/>
      <c r="J226" s="412"/>
      <c r="K226" s="398" t="str">
        <f>男子入力!$CD4</f>
        <v/>
      </c>
      <c r="L226" s="294"/>
      <c r="M226" s="294"/>
      <c r="N226" s="294"/>
      <c r="O226" s="294"/>
      <c r="P226" s="115" t="s">
        <v>17</v>
      </c>
      <c r="Q226" s="116" t="str">
        <f>男子入力!$CE4</f>
        <v/>
      </c>
      <c r="R226" s="117" t="s">
        <v>21</v>
      </c>
      <c r="U226" s="337"/>
      <c r="V226" s="337"/>
      <c r="W226" s="340"/>
      <c r="X226" s="340"/>
      <c r="Y226" s="340"/>
      <c r="Z226" s="340"/>
      <c r="AA226" s="340"/>
      <c r="AB226" s="413" t="str">
        <f>女子入力!$CC$4</f>
        <v/>
      </c>
      <c r="AC226" s="414"/>
      <c r="AD226" s="415"/>
      <c r="AE226" s="349" t="str">
        <f>女子入力!$CD$4</f>
        <v/>
      </c>
      <c r="AF226" s="349"/>
      <c r="AG226" s="349"/>
      <c r="AH226" s="349"/>
      <c r="AI226" s="349"/>
      <c r="AJ226" s="62" t="s">
        <v>57</v>
      </c>
      <c r="AK226" s="63" t="str">
        <f>女子入力!$CE$4</f>
        <v/>
      </c>
      <c r="AL226" s="160" t="s">
        <v>148</v>
      </c>
    </row>
    <row r="227" spans="1:38" ht="18" customHeight="1" x14ac:dyDescent="0.2">
      <c r="A227" s="386"/>
      <c r="B227" s="386"/>
      <c r="C227" s="389"/>
      <c r="D227" s="389"/>
      <c r="E227" s="389"/>
      <c r="F227" s="389"/>
      <c r="G227" s="389"/>
      <c r="H227" s="410" t="str">
        <f>男子入力!$CC$5</f>
        <v/>
      </c>
      <c r="I227" s="411"/>
      <c r="J227" s="412"/>
      <c r="K227" s="399" t="str">
        <f>男子入力!$CD5</f>
        <v/>
      </c>
      <c r="L227" s="346"/>
      <c r="M227" s="346"/>
      <c r="N227" s="346"/>
      <c r="O227" s="346"/>
      <c r="P227" s="15" t="s">
        <v>17</v>
      </c>
      <c r="Q227" s="111" t="str">
        <f>男子入力!$CE5</f>
        <v/>
      </c>
      <c r="R227" s="112" t="s">
        <v>21</v>
      </c>
      <c r="U227" s="337"/>
      <c r="V227" s="337"/>
      <c r="W227" s="340"/>
      <c r="X227" s="340"/>
      <c r="Y227" s="340"/>
      <c r="Z227" s="340"/>
      <c r="AA227" s="340"/>
      <c r="AB227" s="413" t="str">
        <f>女子入力!$CC$5</f>
        <v/>
      </c>
      <c r="AC227" s="414"/>
      <c r="AD227" s="415"/>
      <c r="AE227" s="349" t="str">
        <f>女子入力!$CD$5</f>
        <v/>
      </c>
      <c r="AF227" s="349"/>
      <c r="AG227" s="349"/>
      <c r="AH227" s="349"/>
      <c r="AI227" s="349"/>
      <c r="AJ227" s="62" t="s">
        <v>57</v>
      </c>
      <c r="AK227" s="63" t="str">
        <f>女子入力!$CE$5</f>
        <v/>
      </c>
      <c r="AL227" s="160" t="s">
        <v>149</v>
      </c>
    </row>
    <row r="228" spans="1:38" ht="18" customHeight="1" x14ac:dyDescent="0.2">
      <c r="A228" s="386"/>
      <c r="B228" s="386"/>
      <c r="C228" s="389"/>
      <c r="D228" s="389"/>
      <c r="E228" s="389"/>
      <c r="F228" s="389"/>
      <c r="G228" s="389"/>
      <c r="H228" s="410" t="str">
        <f>男子入力!$CC$6</f>
        <v/>
      </c>
      <c r="I228" s="411"/>
      <c r="J228" s="412"/>
      <c r="K228" s="399" t="str">
        <f>男子入力!$CD6</f>
        <v/>
      </c>
      <c r="L228" s="346"/>
      <c r="M228" s="346"/>
      <c r="N228" s="346"/>
      <c r="O228" s="346"/>
      <c r="P228" s="15" t="s">
        <v>17</v>
      </c>
      <c r="Q228" s="111" t="str">
        <f>男子入力!$CE6</f>
        <v/>
      </c>
      <c r="R228" s="112" t="s">
        <v>21</v>
      </c>
      <c r="U228" s="337"/>
      <c r="V228" s="337"/>
      <c r="W228" s="340"/>
      <c r="X228" s="340"/>
      <c r="Y228" s="340"/>
      <c r="Z228" s="340"/>
      <c r="AA228" s="340"/>
      <c r="AB228" s="413" t="str">
        <f>女子入力!$CC$6</f>
        <v/>
      </c>
      <c r="AC228" s="414"/>
      <c r="AD228" s="415"/>
      <c r="AE228" s="349" t="str">
        <f>女子入力!$CD$6</f>
        <v/>
      </c>
      <c r="AF228" s="349"/>
      <c r="AG228" s="349"/>
      <c r="AH228" s="349"/>
      <c r="AI228" s="349"/>
      <c r="AJ228" s="62" t="s">
        <v>57</v>
      </c>
      <c r="AK228" s="63" t="str">
        <f>女子入力!$CE$6</f>
        <v/>
      </c>
      <c r="AL228" s="160" t="s">
        <v>150</v>
      </c>
    </row>
    <row r="229" spans="1:38" ht="18" customHeight="1" x14ac:dyDescent="0.2">
      <c r="A229" s="386"/>
      <c r="B229" s="386"/>
      <c r="C229" s="389"/>
      <c r="D229" s="389"/>
      <c r="E229" s="389"/>
      <c r="F229" s="389"/>
      <c r="G229" s="389"/>
      <c r="H229" s="410" t="str">
        <f>男子入力!$CC$7</f>
        <v/>
      </c>
      <c r="I229" s="411"/>
      <c r="J229" s="412"/>
      <c r="K229" s="399" t="str">
        <f>男子入力!$CD7</f>
        <v/>
      </c>
      <c r="L229" s="346"/>
      <c r="M229" s="346"/>
      <c r="N229" s="346"/>
      <c r="O229" s="346"/>
      <c r="P229" s="15" t="s">
        <v>17</v>
      </c>
      <c r="Q229" s="111" t="str">
        <f>男子入力!$CE7</f>
        <v/>
      </c>
      <c r="R229" s="112" t="s">
        <v>21</v>
      </c>
      <c r="U229" s="337"/>
      <c r="V229" s="337"/>
      <c r="W229" s="340"/>
      <c r="X229" s="340"/>
      <c r="Y229" s="340"/>
      <c r="Z229" s="340"/>
      <c r="AA229" s="340"/>
      <c r="AB229" s="413" t="str">
        <f>女子入力!$CC$7</f>
        <v/>
      </c>
      <c r="AC229" s="414"/>
      <c r="AD229" s="415"/>
      <c r="AE229" s="349" t="str">
        <f>女子入力!$CD$7</f>
        <v/>
      </c>
      <c r="AF229" s="349"/>
      <c r="AG229" s="349"/>
      <c r="AH229" s="349"/>
      <c r="AI229" s="349"/>
      <c r="AJ229" s="62" t="s">
        <v>57</v>
      </c>
      <c r="AK229" s="63" t="str">
        <f>女子入力!$CE$7</f>
        <v/>
      </c>
      <c r="AL229" s="160" t="s">
        <v>148</v>
      </c>
    </row>
    <row r="230" spans="1:38" ht="18" customHeight="1" x14ac:dyDescent="0.2">
      <c r="A230" s="387"/>
      <c r="B230" s="387"/>
      <c r="C230" s="390"/>
      <c r="D230" s="390"/>
      <c r="E230" s="390"/>
      <c r="F230" s="390"/>
      <c r="G230" s="390"/>
      <c r="H230" s="422" t="str">
        <f>男子入力!$CC$8</f>
        <v/>
      </c>
      <c r="I230" s="423"/>
      <c r="J230" s="424"/>
      <c r="K230" s="380" t="str">
        <f>男子入力!$CD8</f>
        <v/>
      </c>
      <c r="L230" s="302"/>
      <c r="M230" s="302"/>
      <c r="N230" s="302"/>
      <c r="O230" s="302"/>
      <c r="P230" s="16" t="s">
        <v>17</v>
      </c>
      <c r="Q230" s="113" t="str">
        <f>男子入力!$CE8</f>
        <v/>
      </c>
      <c r="R230" s="114" t="s">
        <v>21</v>
      </c>
      <c r="U230" s="338"/>
      <c r="V230" s="338"/>
      <c r="W230" s="341"/>
      <c r="X230" s="341"/>
      <c r="Y230" s="341"/>
      <c r="Z230" s="341"/>
      <c r="AA230" s="341"/>
      <c r="AB230" s="425" t="str">
        <f>女子入力!$CC$8</f>
        <v/>
      </c>
      <c r="AC230" s="426"/>
      <c r="AD230" s="427"/>
      <c r="AE230" s="364" t="str">
        <f>女子入力!$CD$8</f>
        <v/>
      </c>
      <c r="AF230" s="364"/>
      <c r="AG230" s="364"/>
      <c r="AH230" s="364"/>
      <c r="AI230" s="364"/>
      <c r="AJ230" s="64" t="s">
        <v>57</v>
      </c>
      <c r="AK230" s="65" t="str">
        <f>女子入力!$CE$8</f>
        <v/>
      </c>
      <c r="AL230" s="161" t="s">
        <v>148</v>
      </c>
    </row>
    <row r="232" spans="1:38" ht="15" customHeight="1" x14ac:dyDescent="0.2">
      <c r="A232" s="296" t="s">
        <v>26</v>
      </c>
      <c r="B232" s="296"/>
      <c r="C232" s="296"/>
      <c r="D232" s="296"/>
      <c r="E232" s="296"/>
      <c r="F232" s="296"/>
      <c r="G232" s="296"/>
      <c r="H232" s="296"/>
      <c r="I232" s="296"/>
      <c r="J232" s="296"/>
      <c r="K232" s="296"/>
      <c r="L232" s="296"/>
      <c r="M232" s="296"/>
      <c r="N232" s="296"/>
      <c r="O232" s="296"/>
      <c r="P232" s="296"/>
      <c r="Q232" s="296"/>
      <c r="R232" s="296"/>
      <c r="V232" s="267" t="s">
        <v>27</v>
      </c>
      <c r="W232" s="267"/>
      <c r="X232" s="267"/>
      <c r="Y232" s="267"/>
      <c r="Z232" s="267"/>
      <c r="AA232" s="267"/>
      <c r="AB232" s="267"/>
      <c r="AC232" s="267"/>
      <c r="AD232" s="267"/>
    </row>
    <row r="233" spans="1:38" ht="15" customHeight="1" x14ac:dyDescent="0.2">
      <c r="A233" s="319"/>
      <c r="B233" s="320"/>
      <c r="C233" s="320"/>
      <c r="D233" s="320"/>
      <c r="E233" s="269" t="s">
        <v>28</v>
      </c>
      <c r="F233" s="270"/>
      <c r="G233" s="270"/>
      <c r="H233" s="270"/>
      <c r="I233" s="277"/>
      <c r="J233" s="270" t="s">
        <v>29</v>
      </c>
      <c r="K233" s="270"/>
      <c r="L233" s="270"/>
      <c r="M233" s="270"/>
      <c r="N233" s="270"/>
      <c r="O233" s="269" t="s">
        <v>30</v>
      </c>
      <c r="P233" s="270"/>
      <c r="Q233" s="270"/>
      <c r="R233" s="270"/>
      <c r="S233" s="270"/>
      <c r="T233" s="321"/>
      <c r="V233" s="305" t="s">
        <v>31</v>
      </c>
      <c r="W233" s="305"/>
      <c r="X233" s="318" t="s">
        <v>32</v>
      </c>
      <c r="Y233" s="318"/>
      <c r="Z233" s="318"/>
      <c r="AA233" s="318"/>
      <c r="AB233" s="318"/>
      <c r="AC233" s="318"/>
      <c r="AD233" s="318"/>
      <c r="AE233" s="318"/>
      <c r="AF233" s="318"/>
      <c r="AG233" s="318"/>
      <c r="AH233" s="318"/>
      <c r="AI233" s="318"/>
      <c r="AJ233" s="318"/>
      <c r="AK233" s="318"/>
    </row>
    <row r="234" spans="1:38" ht="15" customHeight="1" x14ac:dyDescent="0.2">
      <c r="A234" s="269" t="s">
        <v>33</v>
      </c>
      <c r="B234" s="270"/>
      <c r="C234" s="270"/>
      <c r="D234" s="270"/>
      <c r="E234" s="273">
        <f>男子入力!$H$54</f>
        <v>0</v>
      </c>
      <c r="F234" s="274"/>
      <c r="G234" s="274"/>
      <c r="H234" s="275" t="s">
        <v>34</v>
      </c>
      <c r="I234" s="276"/>
      <c r="J234" s="273">
        <f>女子入力!$H$54</f>
        <v>0</v>
      </c>
      <c r="K234" s="274"/>
      <c r="L234" s="274"/>
      <c r="M234" s="275" t="s">
        <v>34</v>
      </c>
      <c r="N234" s="275"/>
      <c r="O234" s="273">
        <f>E234+J234</f>
        <v>0</v>
      </c>
      <c r="P234" s="274"/>
      <c r="Q234" s="274"/>
      <c r="R234" s="274"/>
      <c r="S234" s="270" t="s">
        <v>34</v>
      </c>
      <c r="T234" s="277"/>
      <c r="V234" s="305" t="s">
        <v>35</v>
      </c>
      <c r="W234" s="305"/>
      <c r="X234" s="318" t="s">
        <v>36</v>
      </c>
      <c r="Y234" s="318"/>
      <c r="Z234" s="318"/>
      <c r="AA234" s="318"/>
      <c r="AB234" s="318"/>
      <c r="AC234" s="318"/>
      <c r="AD234" s="318"/>
      <c r="AE234" s="318"/>
      <c r="AF234" s="318"/>
      <c r="AG234" s="318"/>
      <c r="AH234" s="318"/>
      <c r="AI234" s="318"/>
      <c r="AJ234" s="318"/>
      <c r="AK234" s="318"/>
    </row>
    <row r="235" spans="1:38" ht="15" customHeight="1" x14ac:dyDescent="0.2">
      <c r="A235" s="259"/>
      <c r="B235" s="260"/>
      <c r="C235" s="260"/>
      <c r="D235" s="260"/>
      <c r="E235" s="298">
        <f>E234*入力!$J$10</f>
        <v>0</v>
      </c>
      <c r="F235" s="299"/>
      <c r="G235" s="299"/>
      <c r="H235" s="300" t="s">
        <v>37</v>
      </c>
      <c r="I235" s="301"/>
      <c r="J235" s="298">
        <f>J234*入力!$J$10</f>
        <v>0</v>
      </c>
      <c r="K235" s="299"/>
      <c r="L235" s="299"/>
      <c r="M235" s="300" t="s">
        <v>37</v>
      </c>
      <c r="N235" s="300"/>
      <c r="O235" s="298">
        <f>SUM(E235:L235)</f>
        <v>0</v>
      </c>
      <c r="P235" s="299"/>
      <c r="Q235" s="299"/>
      <c r="R235" s="299"/>
      <c r="S235" s="302" t="s">
        <v>37</v>
      </c>
      <c r="T235" s="303"/>
      <c r="V235" s="305"/>
      <c r="W235" s="305"/>
      <c r="X235" s="318" t="s">
        <v>38</v>
      </c>
      <c r="Y235" s="318"/>
      <c r="Z235" s="318"/>
      <c r="AA235" s="318"/>
      <c r="AB235" s="318"/>
      <c r="AC235" s="318"/>
      <c r="AD235" s="318"/>
      <c r="AE235" s="318"/>
      <c r="AF235" s="318"/>
      <c r="AG235" s="318"/>
      <c r="AH235" s="318"/>
      <c r="AI235" s="318"/>
      <c r="AJ235" s="318"/>
      <c r="AK235" s="318"/>
    </row>
    <row r="236" spans="1:38" ht="15" customHeight="1" x14ac:dyDescent="0.2">
      <c r="A236" s="271" t="s">
        <v>39</v>
      </c>
      <c r="B236" s="272"/>
      <c r="C236" s="272"/>
      <c r="D236" s="272"/>
      <c r="E236" s="290">
        <f>男子入力!$H$55</f>
        <v>0</v>
      </c>
      <c r="F236" s="291"/>
      <c r="G236" s="291"/>
      <c r="H236" s="292" t="s">
        <v>34</v>
      </c>
      <c r="I236" s="293"/>
      <c r="J236" s="290">
        <f>女子入力!$H$55</f>
        <v>0</v>
      </c>
      <c r="K236" s="291"/>
      <c r="L236" s="291"/>
      <c r="M236" s="292" t="s">
        <v>34</v>
      </c>
      <c r="N236" s="292"/>
      <c r="O236" s="273">
        <f>E236+J236</f>
        <v>0</v>
      </c>
      <c r="P236" s="274"/>
      <c r="Q236" s="274"/>
      <c r="R236" s="274"/>
      <c r="S236" s="294" t="s">
        <v>34</v>
      </c>
      <c r="T236" s="295"/>
      <c r="V236" s="305"/>
      <c r="W236" s="305"/>
      <c r="X236" s="318"/>
      <c r="Y236" s="318"/>
      <c r="Z236" s="318"/>
      <c r="AA236" s="318"/>
      <c r="AB236" s="318"/>
      <c r="AC236" s="318"/>
      <c r="AD236" s="318"/>
      <c r="AE236" s="318"/>
      <c r="AF236" s="318"/>
      <c r="AG236" s="318"/>
      <c r="AH236" s="318"/>
      <c r="AI236" s="318"/>
      <c r="AJ236" s="318"/>
      <c r="AK236" s="318"/>
    </row>
    <row r="237" spans="1:38" ht="15" customHeight="1" x14ac:dyDescent="0.2">
      <c r="A237" s="271"/>
      <c r="B237" s="272"/>
      <c r="C237" s="272"/>
      <c r="D237" s="272"/>
      <c r="E237" s="298">
        <f>E236*入力!$J$10</f>
        <v>0</v>
      </c>
      <c r="F237" s="299"/>
      <c r="G237" s="299"/>
      <c r="H237" s="300" t="s">
        <v>37</v>
      </c>
      <c r="I237" s="301"/>
      <c r="J237" s="298">
        <f>J236*入力!$J$10</f>
        <v>0</v>
      </c>
      <c r="K237" s="299"/>
      <c r="L237" s="299"/>
      <c r="M237" s="300" t="s">
        <v>37</v>
      </c>
      <c r="N237" s="300"/>
      <c r="O237" s="298">
        <f>SUM(E237:L237)</f>
        <v>0</v>
      </c>
      <c r="P237" s="299"/>
      <c r="Q237" s="299"/>
      <c r="R237" s="299"/>
      <c r="S237" s="302" t="s">
        <v>37</v>
      </c>
      <c r="T237" s="303"/>
      <c r="V237" s="17"/>
      <c r="W237" s="17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 spans="1:38" ht="15" customHeight="1" x14ac:dyDescent="0.2">
      <c r="A238" s="269" t="s">
        <v>145</v>
      </c>
      <c r="B238" s="270"/>
      <c r="C238" s="270"/>
      <c r="D238" s="270"/>
      <c r="E238" s="312">
        <f>男子入力!$H$56</f>
        <v>0</v>
      </c>
      <c r="F238" s="313"/>
      <c r="G238" s="313"/>
      <c r="H238" s="314" t="s">
        <v>34</v>
      </c>
      <c r="I238" s="315"/>
      <c r="J238" s="312">
        <f>女子入力!$H$56</f>
        <v>0</v>
      </c>
      <c r="K238" s="313"/>
      <c r="L238" s="313"/>
      <c r="M238" s="314" t="s">
        <v>34</v>
      </c>
      <c r="N238" s="314"/>
      <c r="O238" s="273">
        <f>E238+J238</f>
        <v>0</v>
      </c>
      <c r="P238" s="274"/>
      <c r="Q238" s="274"/>
      <c r="R238" s="274"/>
      <c r="S238" s="316" t="s">
        <v>34</v>
      </c>
      <c r="T238" s="317"/>
      <c r="V238" s="305"/>
      <c r="W238" s="305"/>
      <c r="X238" s="318"/>
      <c r="Y238" s="318"/>
      <c r="Z238" s="318"/>
      <c r="AA238" s="318"/>
      <c r="AB238" s="318"/>
      <c r="AC238" s="318"/>
      <c r="AD238" s="318"/>
      <c r="AE238" s="318"/>
      <c r="AF238" s="318"/>
      <c r="AG238" s="318"/>
      <c r="AH238" s="318"/>
      <c r="AI238" s="318"/>
      <c r="AJ238" s="318"/>
      <c r="AK238" s="318"/>
    </row>
    <row r="239" spans="1:38" ht="15" customHeight="1" x14ac:dyDescent="0.2">
      <c r="A239" s="259"/>
      <c r="B239" s="260"/>
      <c r="C239" s="260"/>
      <c r="D239" s="260"/>
      <c r="E239" s="298">
        <f>E238*入力!$J$10</f>
        <v>0</v>
      </c>
      <c r="F239" s="299"/>
      <c r="G239" s="299"/>
      <c r="H239" s="300" t="s">
        <v>37</v>
      </c>
      <c r="I239" s="301"/>
      <c r="J239" s="298">
        <f>J238*入力!$J$10</f>
        <v>0</v>
      </c>
      <c r="K239" s="299"/>
      <c r="L239" s="299"/>
      <c r="M239" s="300" t="s">
        <v>37</v>
      </c>
      <c r="N239" s="300"/>
      <c r="O239" s="298">
        <f>SUM(E239:L239)</f>
        <v>0</v>
      </c>
      <c r="P239" s="299"/>
      <c r="Q239" s="299"/>
      <c r="R239" s="299"/>
      <c r="S239" s="302" t="s">
        <v>37</v>
      </c>
      <c r="T239" s="303"/>
      <c r="V239" s="17"/>
      <c r="W239" s="17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 spans="1:38" ht="15" customHeight="1" x14ac:dyDescent="0.2">
      <c r="A240" s="306" t="s">
        <v>40</v>
      </c>
      <c r="B240" s="270"/>
      <c r="C240" s="270"/>
      <c r="D240" s="270"/>
      <c r="E240" s="273">
        <f>男子入力!$K$64</f>
        <v>0</v>
      </c>
      <c r="F240" s="274"/>
      <c r="G240" s="274"/>
      <c r="H240" s="307" t="s">
        <v>41</v>
      </c>
      <c r="I240" s="308"/>
      <c r="J240" s="273">
        <f>女子入力!$K$64</f>
        <v>0</v>
      </c>
      <c r="K240" s="274"/>
      <c r="L240" s="274"/>
      <c r="M240" s="307" t="s">
        <v>41</v>
      </c>
      <c r="N240" s="307"/>
      <c r="O240" s="273">
        <f>E240+J240</f>
        <v>0</v>
      </c>
      <c r="P240" s="274"/>
      <c r="Q240" s="274"/>
      <c r="R240" s="274"/>
      <c r="S240" s="211" t="s">
        <v>41</v>
      </c>
      <c r="T240" s="309"/>
      <c r="V240" s="17"/>
      <c r="W240" s="17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 spans="1:38" ht="15" customHeight="1" x14ac:dyDescent="0.2">
      <c r="A241" s="259"/>
      <c r="B241" s="260"/>
      <c r="C241" s="260"/>
      <c r="D241" s="260"/>
      <c r="E241" s="298">
        <f>E240*入力!$J$11</f>
        <v>0</v>
      </c>
      <c r="F241" s="299"/>
      <c r="G241" s="299"/>
      <c r="H241" s="300" t="s">
        <v>37</v>
      </c>
      <c r="I241" s="301"/>
      <c r="J241" s="298">
        <f>J240*入力!$J$11</f>
        <v>0</v>
      </c>
      <c r="K241" s="299"/>
      <c r="L241" s="299"/>
      <c r="M241" s="300" t="s">
        <v>37</v>
      </c>
      <c r="N241" s="300"/>
      <c r="O241" s="310">
        <f>SUM(E241:L241)</f>
        <v>0</v>
      </c>
      <c r="P241" s="311"/>
      <c r="Q241" s="311"/>
      <c r="R241" s="311"/>
      <c r="S241" s="302" t="s">
        <v>37</v>
      </c>
      <c r="T241" s="303"/>
      <c r="V241" s="305" t="s">
        <v>42</v>
      </c>
      <c r="W241" s="272"/>
      <c r="X241" s="272"/>
      <c r="Y241" s="272"/>
      <c r="Z241" s="272"/>
      <c r="AA241" s="272"/>
      <c r="AB241" s="304">
        <f>入力!D$3</f>
        <v>0</v>
      </c>
      <c r="AC241" s="304"/>
      <c r="AD241" s="304"/>
      <c r="AE241" s="304"/>
      <c r="AF241" s="304"/>
      <c r="AG241" s="304"/>
      <c r="AH241" s="304"/>
      <c r="AI241" s="304"/>
      <c r="AJ241" s="304"/>
      <c r="AK241" s="18"/>
    </row>
    <row r="242" spans="1:38" ht="15" customHeight="1" x14ac:dyDescent="0.2">
      <c r="A242" s="271" t="s">
        <v>43</v>
      </c>
      <c r="B242" s="272"/>
      <c r="C242" s="272"/>
      <c r="D242" s="272"/>
      <c r="E242" s="290">
        <f>男子入力!$H$57</f>
        <v>0</v>
      </c>
      <c r="F242" s="291"/>
      <c r="G242" s="291"/>
      <c r="H242" s="292" t="s">
        <v>34</v>
      </c>
      <c r="I242" s="293"/>
      <c r="J242" s="290">
        <f>女子入力!$H$57</f>
        <v>0</v>
      </c>
      <c r="K242" s="291"/>
      <c r="L242" s="291"/>
      <c r="M242" s="292" t="s">
        <v>34</v>
      </c>
      <c r="N242" s="292"/>
      <c r="O242" s="273">
        <f>E242+J242</f>
        <v>0</v>
      </c>
      <c r="P242" s="274"/>
      <c r="Q242" s="274"/>
      <c r="R242" s="274"/>
      <c r="S242" s="294" t="s">
        <v>34</v>
      </c>
      <c r="T242" s="295"/>
      <c r="V242" s="17"/>
      <c r="W242" s="17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 spans="1:38" ht="15" customHeight="1" x14ac:dyDescent="0.2">
      <c r="A243" s="271"/>
      <c r="B243" s="272"/>
      <c r="C243" s="272"/>
      <c r="D243" s="272"/>
      <c r="E243" s="298">
        <f>E242*入力!$J$10</f>
        <v>0</v>
      </c>
      <c r="F243" s="299"/>
      <c r="G243" s="299"/>
      <c r="H243" s="300" t="s">
        <v>37</v>
      </c>
      <c r="I243" s="301"/>
      <c r="J243" s="298">
        <f>J242*入力!$J$10</f>
        <v>0</v>
      </c>
      <c r="K243" s="299"/>
      <c r="L243" s="299"/>
      <c r="M243" s="300" t="s">
        <v>37</v>
      </c>
      <c r="N243" s="300"/>
      <c r="O243" s="298">
        <f>SUM(E243:L243)</f>
        <v>0</v>
      </c>
      <c r="P243" s="299"/>
      <c r="Q243" s="299"/>
      <c r="R243" s="299"/>
      <c r="S243" s="302" t="s">
        <v>37</v>
      </c>
      <c r="T243" s="303"/>
    </row>
    <row r="244" spans="1:38" ht="15" customHeight="1" x14ac:dyDescent="0.2">
      <c r="A244" s="269" t="s">
        <v>44</v>
      </c>
      <c r="B244" s="270"/>
      <c r="C244" s="270"/>
      <c r="D244" s="270"/>
      <c r="E244" s="273">
        <f>男子入力!$H$58</f>
        <v>0</v>
      </c>
      <c r="F244" s="274"/>
      <c r="G244" s="274"/>
      <c r="H244" s="275" t="s">
        <v>34</v>
      </c>
      <c r="I244" s="276"/>
      <c r="J244" s="273">
        <f>女子入力!$H$58</f>
        <v>0</v>
      </c>
      <c r="K244" s="274"/>
      <c r="L244" s="274"/>
      <c r="M244" s="275" t="s">
        <v>34</v>
      </c>
      <c r="N244" s="275"/>
      <c r="O244" s="273">
        <f>E244+J244</f>
        <v>0</v>
      </c>
      <c r="P244" s="274"/>
      <c r="Q244" s="274"/>
      <c r="R244" s="274"/>
      <c r="S244" s="270" t="s">
        <v>34</v>
      </c>
      <c r="T244" s="277"/>
      <c r="W244" s="272" t="s">
        <v>45</v>
      </c>
      <c r="X244" s="272"/>
      <c r="Y244" s="272"/>
      <c r="Z244" s="272"/>
      <c r="AA244" s="272"/>
      <c r="AB244" s="304">
        <f>入力!D$4</f>
        <v>0</v>
      </c>
      <c r="AC244" s="304"/>
      <c r="AD244" s="304"/>
      <c r="AE244" s="304"/>
      <c r="AF244" s="304"/>
      <c r="AG244" s="304"/>
      <c r="AH244" s="304"/>
      <c r="AI244" s="304"/>
      <c r="AJ244" s="304"/>
    </row>
    <row r="245" spans="1:38" ht="15" customHeight="1" x14ac:dyDescent="0.2">
      <c r="A245" s="259"/>
      <c r="B245" s="260"/>
      <c r="C245" s="260"/>
      <c r="D245" s="260"/>
      <c r="E245" s="298">
        <f>E244*入力!$J$10</f>
        <v>0</v>
      </c>
      <c r="F245" s="299"/>
      <c r="G245" s="299"/>
      <c r="H245" s="300" t="s">
        <v>37</v>
      </c>
      <c r="I245" s="301"/>
      <c r="J245" s="298">
        <f>J244*入力!$J$10</f>
        <v>0</v>
      </c>
      <c r="K245" s="299"/>
      <c r="L245" s="299"/>
      <c r="M245" s="300" t="s">
        <v>37</v>
      </c>
      <c r="N245" s="300"/>
      <c r="O245" s="298">
        <f>SUM(E245:L245)</f>
        <v>0</v>
      </c>
      <c r="P245" s="299"/>
      <c r="Q245" s="299"/>
      <c r="R245" s="299"/>
      <c r="S245" s="302" t="s">
        <v>37</v>
      </c>
      <c r="T245" s="303"/>
    </row>
    <row r="246" spans="1:38" ht="15" customHeight="1" x14ac:dyDescent="0.2">
      <c r="A246" s="289" t="s">
        <v>99</v>
      </c>
      <c r="B246" s="272"/>
      <c r="C246" s="272"/>
      <c r="D246" s="272"/>
      <c r="E246" s="290">
        <f>男子入力!$H$59</f>
        <v>0</v>
      </c>
      <c r="F246" s="291"/>
      <c r="G246" s="291"/>
      <c r="H246" s="292" t="s">
        <v>34</v>
      </c>
      <c r="I246" s="293"/>
      <c r="J246" s="290">
        <f>女子入力!$H$59</f>
        <v>0</v>
      </c>
      <c r="K246" s="291"/>
      <c r="L246" s="291"/>
      <c r="M246" s="292" t="s">
        <v>34</v>
      </c>
      <c r="N246" s="292"/>
      <c r="O246" s="273">
        <f>E246+J246</f>
        <v>0</v>
      </c>
      <c r="P246" s="274"/>
      <c r="Q246" s="274"/>
      <c r="R246" s="274"/>
      <c r="S246" s="294" t="s">
        <v>34</v>
      </c>
      <c r="T246" s="295"/>
      <c r="W246" s="296" t="s">
        <v>46</v>
      </c>
      <c r="X246" s="296"/>
      <c r="Y246" s="296"/>
      <c r="Z246" s="296"/>
      <c r="AA246" s="296"/>
      <c r="AB246" s="296"/>
      <c r="AC246" s="296"/>
      <c r="AD246" s="297">
        <f>入力!D$5</f>
        <v>0</v>
      </c>
      <c r="AE246" s="297"/>
      <c r="AF246" s="297"/>
      <c r="AG246" s="297"/>
      <c r="AH246" s="297"/>
      <c r="AI246" s="297"/>
      <c r="AJ246" s="297"/>
    </row>
    <row r="247" spans="1:38" ht="15" customHeight="1" x14ac:dyDescent="0.2">
      <c r="A247" s="271"/>
      <c r="B247" s="272"/>
      <c r="C247" s="272"/>
      <c r="D247" s="272"/>
      <c r="E247" s="298">
        <f>E246*入力!$J$10</f>
        <v>0</v>
      </c>
      <c r="F247" s="299"/>
      <c r="G247" s="299"/>
      <c r="H247" s="300" t="s">
        <v>37</v>
      </c>
      <c r="I247" s="301"/>
      <c r="J247" s="298">
        <f>J246*入力!$J$10</f>
        <v>0</v>
      </c>
      <c r="K247" s="299"/>
      <c r="L247" s="299"/>
      <c r="M247" s="300" t="s">
        <v>37</v>
      </c>
      <c r="N247" s="300"/>
      <c r="O247" s="298">
        <f>SUM(E247:L247)</f>
        <v>0</v>
      </c>
      <c r="P247" s="299"/>
      <c r="Q247" s="299"/>
      <c r="R247" s="299"/>
      <c r="S247" s="302" t="s">
        <v>37</v>
      </c>
      <c r="T247" s="303"/>
    </row>
    <row r="248" spans="1:38" ht="15" customHeight="1" x14ac:dyDescent="0.2">
      <c r="A248" s="269" t="s">
        <v>30</v>
      </c>
      <c r="B248" s="270"/>
      <c r="C248" s="270"/>
      <c r="D248" s="270"/>
      <c r="E248" s="273">
        <f>E234+E236+E238+E242+E244+E246</f>
        <v>0</v>
      </c>
      <c r="F248" s="274"/>
      <c r="G248" s="274"/>
      <c r="H248" s="275" t="s">
        <v>34</v>
      </c>
      <c r="I248" s="276"/>
      <c r="J248" s="273">
        <f>J234+J236+J238+J242+J244+J246</f>
        <v>0</v>
      </c>
      <c r="K248" s="274"/>
      <c r="L248" s="274"/>
      <c r="M248" s="275" t="s">
        <v>34</v>
      </c>
      <c r="N248" s="275"/>
      <c r="O248" s="273">
        <f>E248+J248</f>
        <v>0</v>
      </c>
      <c r="P248" s="274"/>
      <c r="Q248" s="274"/>
      <c r="R248" s="274"/>
      <c r="S248" s="270" t="s">
        <v>34</v>
      </c>
      <c r="T248" s="277"/>
      <c r="W248" s="278">
        <f>入力!D$6</f>
        <v>0</v>
      </c>
      <c r="X248" s="278"/>
      <c r="Y248" s="278"/>
      <c r="Z248" s="278"/>
      <c r="AA248" s="278"/>
      <c r="AB248" s="278"/>
      <c r="AC248" s="278"/>
      <c r="AD248" s="278"/>
      <c r="AE248" s="278"/>
      <c r="AF248" s="278"/>
      <c r="AG248" s="278"/>
      <c r="AH248" s="278"/>
      <c r="AI248" s="278"/>
      <c r="AJ248" s="278"/>
      <c r="AK248" s="278"/>
    </row>
    <row r="249" spans="1:38" ht="15" customHeight="1" x14ac:dyDescent="0.2">
      <c r="A249" s="271"/>
      <c r="B249" s="272"/>
      <c r="C249" s="272"/>
      <c r="D249" s="272"/>
      <c r="E249" s="279">
        <f>E240</f>
        <v>0</v>
      </c>
      <c r="F249" s="280"/>
      <c r="G249" s="280"/>
      <c r="H249" s="281" t="s">
        <v>41</v>
      </c>
      <c r="I249" s="282"/>
      <c r="J249" s="279">
        <f>J240</f>
        <v>0</v>
      </c>
      <c r="K249" s="280"/>
      <c r="L249" s="280"/>
      <c r="M249" s="281" t="s">
        <v>41</v>
      </c>
      <c r="N249" s="281"/>
      <c r="O249" s="279">
        <f>E249+J249</f>
        <v>0</v>
      </c>
      <c r="P249" s="280"/>
      <c r="Q249" s="280"/>
      <c r="R249" s="280"/>
      <c r="S249" s="283" t="s">
        <v>41</v>
      </c>
      <c r="T249" s="284"/>
    </row>
    <row r="250" spans="1:38" ht="15" customHeight="1" x14ac:dyDescent="0.2">
      <c r="A250" s="259"/>
      <c r="B250" s="260"/>
      <c r="C250" s="260"/>
      <c r="D250" s="260"/>
      <c r="E250" s="285">
        <f>SUM(E235,E237,E239,E241,E243,E245,E247)</f>
        <v>0</v>
      </c>
      <c r="F250" s="286"/>
      <c r="G250" s="286"/>
      <c r="H250" s="287" t="s">
        <v>37</v>
      </c>
      <c r="I250" s="288"/>
      <c r="J250" s="285">
        <f>SUM(J235,J237,J239,J241,J243,J245,J247)</f>
        <v>0</v>
      </c>
      <c r="K250" s="286"/>
      <c r="L250" s="286"/>
      <c r="M250" s="287" t="s">
        <v>37</v>
      </c>
      <c r="N250" s="287"/>
      <c r="O250" s="285">
        <f>SUM(E250:L250)</f>
        <v>0</v>
      </c>
      <c r="P250" s="286"/>
      <c r="Q250" s="286"/>
      <c r="R250" s="286"/>
      <c r="S250" s="260" t="s">
        <v>37</v>
      </c>
      <c r="T250" s="266"/>
      <c r="AA250" s="278">
        <f>入力!D$7</f>
        <v>0</v>
      </c>
      <c r="AB250" s="278"/>
      <c r="AC250" s="278"/>
      <c r="AD250" s="278"/>
      <c r="AE250" s="278"/>
      <c r="AF250" s="278"/>
      <c r="AG250" s="278"/>
      <c r="AH250" s="278"/>
      <c r="AI250" s="278"/>
      <c r="AJ250" s="278"/>
      <c r="AK250" s="278"/>
    </row>
    <row r="251" spans="1:38" ht="15" customHeight="1" x14ac:dyDescent="0.2">
      <c r="A251" s="259" t="s">
        <v>49</v>
      </c>
      <c r="B251" s="260"/>
      <c r="C251" s="260"/>
      <c r="D251" s="260"/>
      <c r="E251" s="261">
        <f>入力!D$9</f>
        <v>0</v>
      </c>
      <c r="F251" s="262"/>
      <c r="G251" s="78" t="s">
        <v>50</v>
      </c>
      <c r="H251" s="261">
        <f>E251*入力!J$12</f>
        <v>0</v>
      </c>
      <c r="I251" s="262"/>
      <c r="J251" s="262"/>
      <c r="K251" s="262"/>
      <c r="L251" s="263" t="s">
        <v>37</v>
      </c>
      <c r="M251" s="264"/>
      <c r="N251" s="265" t="s">
        <v>51</v>
      </c>
      <c r="O251" s="265"/>
      <c r="P251" s="265">
        <f>H251+O250</f>
        <v>0</v>
      </c>
      <c r="Q251" s="265"/>
      <c r="R251" s="265"/>
      <c r="S251" s="260" t="s">
        <v>37</v>
      </c>
      <c r="T251" s="266"/>
    </row>
    <row r="252" spans="1:38" ht="15" customHeight="1" x14ac:dyDescent="0.2">
      <c r="Z252" s="267" t="s">
        <v>52</v>
      </c>
      <c r="AA252" s="267"/>
      <c r="AB252" s="267"/>
      <c r="AC252" s="268">
        <f>入力!D$8</f>
        <v>0</v>
      </c>
      <c r="AD252" s="268"/>
      <c r="AE252" s="268"/>
      <c r="AF252" s="268"/>
      <c r="AG252" s="268"/>
      <c r="AH252" s="268"/>
      <c r="AI252" s="268"/>
      <c r="AJ252" s="268"/>
      <c r="AK252" s="268"/>
    </row>
    <row r="253" spans="1:38" ht="13.5" customHeight="1" x14ac:dyDescent="0.2">
      <c r="A253" s="230" t="str">
        <f>A127</f>
        <v>第40回　京都府小学生陸上競技選手権大会丹後予選会</v>
      </c>
      <c r="B253" s="230"/>
      <c r="C253" s="230"/>
      <c r="D253" s="230"/>
      <c r="E253" s="230"/>
      <c r="F253" s="230"/>
      <c r="G253" s="230"/>
      <c r="H253" s="230"/>
      <c r="I253" s="230"/>
      <c r="J253" s="230"/>
      <c r="K253" s="230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30"/>
      <c r="W253" s="230"/>
      <c r="X253" s="230"/>
      <c r="Y253" s="230"/>
      <c r="Z253" s="230"/>
      <c r="AA253" s="230"/>
      <c r="AB253" s="230"/>
      <c r="AC253" s="230"/>
      <c r="AD253" s="230"/>
      <c r="AE253" s="230"/>
      <c r="AF253" s="230"/>
      <c r="AG253" s="231"/>
      <c r="AH253" s="231"/>
      <c r="AI253" s="231"/>
      <c r="AJ253" s="231"/>
      <c r="AK253" s="231"/>
      <c r="AL253" s="231"/>
    </row>
    <row r="254" spans="1:38" ht="13.5" customHeight="1" x14ac:dyDescent="0.2">
      <c r="A254" s="230"/>
      <c r="B254" s="230"/>
      <c r="C254" s="230"/>
      <c r="D254" s="230"/>
      <c r="E254" s="230"/>
      <c r="F254" s="230"/>
      <c r="G254" s="230"/>
      <c r="H254" s="230"/>
      <c r="I254" s="230"/>
      <c r="J254" s="230"/>
      <c r="K254" s="230"/>
      <c r="L254" s="230"/>
      <c r="M254" s="230"/>
      <c r="N254" s="230"/>
      <c r="O254" s="230"/>
      <c r="P254" s="230"/>
      <c r="Q254" s="230"/>
      <c r="R254" s="230"/>
      <c r="S254" s="230"/>
      <c r="T254" s="230"/>
      <c r="U254" s="230"/>
      <c r="V254" s="230"/>
      <c r="W254" s="230"/>
      <c r="X254" s="230"/>
      <c r="Y254" s="230"/>
      <c r="Z254" s="230"/>
      <c r="AA254" s="230"/>
      <c r="AB254" s="230"/>
      <c r="AC254" s="230"/>
      <c r="AD254" s="230"/>
      <c r="AE254" s="230"/>
      <c r="AF254" s="230"/>
      <c r="AG254" s="231"/>
      <c r="AH254" s="231"/>
      <c r="AI254" s="231"/>
      <c r="AJ254" s="231"/>
      <c r="AK254" s="231"/>
      <c r="AL254" s="231"/>
    </row>
    <row r="255" spans="1:38" ht="14" x14ac:dyDescent="0.2">
      <c r="Q255" s="11"/>
      <c r="R255" s="11"/>
      <c r="S255" s="11"/>
      <c r="T255" s="11"/>
      <c r="U255" s="11"/>
      <c r="V255" s="11"/>
      <c r="W255" s="232" t="s">
        <v>13</v>
      </c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  <c r="AH255" s="232"/>
      <c r="AI255" s="233" t="s">
        <v>152</v>
      </c>
      <c r="AJ255" s="233"/>
      <c r="AK255" s="233"/>
      <c r="AL255" s="233"/>
    </row>
    <row r="256" spans="1:38" ht="16" customHeight="1" x14ac:dyDescent="0.2">
      <c r="A256" s="12" t="s">
        <v>14</v>
      </c>
      <c r="B256" s="12"/>
      <c r="C256" s="12"/>
      <c r="D256" s="12"/>
      <c r="E256" s="12"/>
      <c r="F256" s="12"/>
      <c r="G256" s="12"/>
      <c r="H256" s="234">
        <f>入力!D$1</f>
        <v>0</v>
      </c>
      <c r="I256" s="234"/>
      <c r="J256" s="234"/>
      <c r="K256" s="234"/>
      <c r="L256" s="234"/>
      <c r="M256" s="234"/>
      <c r="N256" s="234"/>
      <c r="O256" s="234"/>
    </row>
    <row r="258" spans="1:38" ht="20.149999999999999" customHeight="1" x14ac:dyDescent="0.2">
      <c r="A258" s="210" t="s">
        <v>6</v>
      </c>
      <c r="B258" s="211"/>
      <c r="C258" s="211"/>
      <c r="D258" s="354" t="s">
        <v>15</v>
      </c>
      <c r="E258" s="376"/>
      <c r="F258" s="377"/>
      <c r="G258" s="378" t="s">
        <v>16</v>
      </c>
      <c r="H258" s="378"/>
      <c r="I258" s="378"/>
      <c r="J258" s="378"/>
      <c r="K258" s="378"/>
      <c r="L258" s="13" t="s">
        <v>17</v>
      </c>
      <c r="M258" s="211" t="s">
        <v>18</v>
      </c>
      <c r="N258" s="211"/>
      <c r="O258" s="211"/>
      <c r="P258" s="13" t="s">
        <v>19</v>
      </c>
      <c r="Q258" s="13" t="s">
        <v>20</v>
      </c>
      <c r="R258" s="162" t="s">
        <v>21</v>
      </c>
      <c r="S258" s="163"/>
      <c r="T258" s="163"/>
      <c r="U258" s="210" t="s">
        <v>6</v>
      </c>
      <c r="V258" s="211"/>
      <c r="W258" s="211"/>
      <c r="X258" s="354" t="s">
        <v>15</v>
      </c>
      <c r="Y258" s="376"/>
      <c r="Z258" s="377"/>
      <c r="AA258" s="378" t="s">
        <v>16</v>
      </c>
      <c r="AB258" s="378"/>
      <c r="AC258" s="378"/>
      <c r="AD258" s="378"/>
      <c r="AE258" s="378"/>
      <c r="AF258" s="13" t="s">
        <v>17</v>
      </c>
      <c r="AG258" s="211" t="s">
        <v>18</v>
      </c>
      <c r="AH258" s="211"/>
      <c r="AI258" s="211"/>
      <c r="AJ258" s="13" t="s">
        <v>19</v>
      </c>
      <c r="AK258" s="13" t="s">
        <v>20</v>
      </c>
      <c r="AL258" s="162" t="s">
        <v>21</v>
      </c>
    </row>
    <row r="259" spans="1:38" ht="20.149999999999999" customHeight="1" x14ac:dyDescent="0.2">
      <c r="A259" s="210">
        <f>男子入力!$H170</f>
        <v>0</v>
      </c>
      <c r="B259" s="211"/>
      <c r="C259" s="211"/>
      <c r="D259" s="212">
        <f>男子入力!$C170</f>
        <v>0</v>
      </c>
      <c r="E259" s="211"/>
      <c r="F259" s="213"/>
      <c r="G259" s="211">
        <f>男子入力!$D170</f>
        <v>0</v>
      </c>
      <c r="H259" s="211"/>
      <c r="I259" s="211"/>
      <c r="J259" s="211"/>
      <c r="K259" s="211"/>
      <c r="L259" s="13" t="s">
        <v>17</v>
      </c>
      <c r="M259" s="214">
        <f>男子入力!$B170</f>
        <v>0</v>
      </c>
      <c r="N259" s="214"/>
      <c r="O259" s="214"/>
      <c r="P259" s="13" t="s">
        <v>19</v>
      </c>
      <c r="Q259" s="13">
        <f>男子入力!$F170</f>
        <v>0</v>
      </c>
      <c r="R259" s="162" t="s">
        <v>21</v>
      </c>
      <c r="S259" s="11"/>
      <c r="T259" s="11"/>
      <c r="U259" s="215">
        <f>女子入力!$H170</f>
        <v>0</v>
      </c>
      <c r="V259" s="216"/>
      <c r="W259" s="216"/>
      <c r="X259" s="217">
        <f>女子入力!$C170</f>
        <v>0</v>
      </c>
      <c r="Y259" s="216"/>
      <c r="Z259" s="218"/>
      <c r="AA259" s="216">
        <f>女子入力!$D170</f>
        <v>0</v>
      </c>
      <c r="AB259" s="216"/>
      <c r="AC259" s="216"/>
      <c r="AD259" s="216"/>
      <c r="AE259" s="216"/>
      <c r="AF259" s="56" t="s">
        <v>57</v>
      </c>
      <c r="AG259" s="219">
        <f>女子入力!$B170</f>
        <v>0</v>
      </c>
      <c r="AH259" s="219"/>
      <c r="AI259" s="219"/>
      <c r="AJ259" s="56" t="s">
        <v>58</v>
      </c>
      <c r="AK259" s="56">
        <f>女子入力!$F170</f>
        <v>0</v>
      </c>
      <c r="AL259" s="164" t="s">
        <v>59</v>
      </c>
    </row>
    <row r="260" spans="1:38" ht="20.149999999999999" customHeight="1" x14ac:dyDescent="0.2">
      <c r="A260" s="210">
        <f>男子入力!$H171</f>
        <v>0</v>
      </c>
      <c r="B260" s="211"/>
      <c r="C260" s="211"/>
      <c r="D260" s="212">
        <f>男子入力!$C171</f>
        <v>0</v>
      </c>
      <c r="E260" s="211"/>
      <c r="F260" s="213"/>
      <c r="G260" s="211">
        <f>男子入力!$D171</f>
        <v>0</v>
      </c>
      <c r="H260" s="211"/>
      <c r="I260" s="211"/>
      <c r="J260" s="211"/>
      <c r="K260" s="211"/>
      <c r="L260" s="13" t="s">
        <v>17</v>
      </c>
      <c r="M260" s="214">
        <f>男子入力!$B171</f>
        <v>0</v>
      </c>
      <c r="N260" s="214"/>
      <c r="O260" s="214"/>
      <c r="P260" s="13" t="s">
        <v>19</v>
      </c>
      <c r="Q260" s="13">
        <f>男子入力!$F171</f>
        <v>0</v>
      </c>
      <c r="R260" s="162" t="s">
        <v>21</v>
      </c>
      <c r="S260" s="11"/>
      <c r="T260" s="11"/>
      <c r="U260" s="215">
        <f>女子入力!$H171</f>
        <v>0</v>
      </c>
      <c r="V260" s="216"/>
      <c r="W260" s="216"/>
      <c r="X260" s="217">
        <f>女子入力!$C171</f>
        <v>0</v>
      </c>
      <c r="Y260" s="216"/>
      <c r="Z260" s="218"/>
      <c r="AA260" s="216">
        <f>女子入力!$D171</f>
        <v>0</v>
      </c>
      <c r="AB260" s="216"/>
      <c r="AC260" s="216"/>
      <c r="AD260" s="216"/>
      <c r="AE260" s="216"/>
      <c r="AF260" s="56" t="s">
        <v>57</v>
      </c>
      <c r="AG260" s="219">
        <f>女子入力!$B171</f>
        <v>0</v>
      </c>
      <c r="AH260" s="219"/>
      <c r="AI260" s="219"/>
      <c r="AJ260" s="56" t="s">
        <v>58</v>
      </c>
      <c r="AK260" s="56">
        <f>女子入力!$F171</f>
        <v>0</v>
      </c>
      <c r="AL260" s="164" t="s">
        <v>59</v>
      </c>
    </row>
    <row r="261" spans="1:38" ht="20.149999999999999" customHeight="1" x14ac:dyDescent="0.2">
      <c r="A261" s="210">
        <f>男子入力!$H172</f>
        <v>0</v>
      </c>
      <c r="B261" s="211"/>
      <c r="C261" s="211"/>
      <c r="D261" s="212">
        <f>男子入力!$C172</f>
        <v>0</v>
      </c>
      <c r="E261" s="211"/>
      <c r="F261" s="213"/>
      <c r="G261" s="211">
        <f>男子入力!$D172</f>
        <v>0</v>
      </c>
      <c r="H261" s="211"/>
      <c r="I261" s="211"/>
      <c r="J261" s="211"/>
      <c r="K261" s="211"/>
      <c r="L261" s="13" t="s">
        <v>17</v>
      </c>
      <c r="M261" s="214">
        <f>男子入力!$B172</f>
        <v>0</v>
      </c>
      <c r="N261" s="214"/>
      <c r="O261" s="214"/>
      <c r="P261" s="13" t="s">
        <v>19</v>
      </c>
      <c r="Q261" s="13">
        <f>男子入力!$F172</f>
        <v>0</v>
      </c>
      <c r="R261" s="162" t="s">
        <v>21</v>
      </c>
      <c r="S261" s="11"/>
      <c r="T261" s="11"/>
      <c r="U261" s="215">
        <f>女子入力!$H172</f>
        <v>0</v>
      </c>
      <c r="V261" s="216"/>
      <c r="W261" s="216"/>
      <c r="X261" s="217">
        <f>女子入力!$C172</f>
        <v>0</v>
      </c>
      <c r="Y261" s="216"/>
      <c r="Z261" s="218"/>
      <c r="AA261" s="216">
        <f>女子入力!$D172</f>
        <v>0</v>
      </c>
      <c r="AB261" s="216"/>
      <c r="AC261" s="216"/>
      <c r="AD261" s="216"/>
      <c r="AE261" s="216"/>
      <c r="AF261" s="56" t="s">
        <v>57</v>
      </c>
      <c r="AG261" s="219">
        <f>女子入力!$B172</f>
        <v>0</v>
      </c>
      <c r="AH261" s="219"/>
      <c r="AI261" s="219"/>
      <c r="AJ261" s="56" t="s">
        <v>58</v>
      </c>
      <c r="AK261" s="56">
        <f>女子入力!$F172</f>
        <v>0</v>
      </c>
      <c r="AL261" s="164" t="s">
        <v>59</v>
      </c>
    </row>
    <row r="262" spans="1:38" ht="20.149999999999999" customHeight="1" x14ac:dyDescent="0.2">
      <c r="A262" s="210">
        <f>男子入力!$H173</f>
        <v>0</v>
      </c>
      <c r="B262" s="211"/>
      <c r="C262" s="211"/>
      <c r="D262" s="212">
        <f>男子入力!$C173</f>
        <v>0</v>
      </c>
      <c r="E262" s="211"/>
      <c r="F262" s="213"/>
      <c r="G262" s="211">
        <f>男子入力!$D173</f>
        <v>0</v>
      </c>
      <c r="H262" s="211"/>
      <c r="I262" s="211"/>
      <c r="J262" s="211"/>
      <c r="K262" s="211"/>
      <c r="L262" s="13" t="s">
        <v>17</v>
      </c>
      <c r="M262" s="214">
        <f>男子入力!$B173</f>
        <v>0</v>
      </c>
      <c r="N262" s="214"/>
      <c r="O262" s="214"/>
      <c r="P262" s="13" t="s">
        <v>19</v>
      </c>
      <c r="Q262" s="13">
        <f>男子入力!$F173</f>
        <v>0</v>
      </c>
      <c r="R262" s="162" t="s">
        <v>21</v>
      </c>
      <c r="S262" s="11"/>
      <c r="T262" s="11"/>
      <c r="U262" s="215">
        <f>女子入力!$H173</f>
        <v>0</v>
      </c>
      <c r="V262" s="216"/>
      <c r="W262" s="216"/>
      <c r="X262" s="217">
        <f>女子入力!$C173</f>
        <v>0</v>
      </c>
      <c r="Y262" s="216"/>
      <c r="Z262" s="218"/>
      <c r="AA262" s="216">
        <f>女子入力!$D173</f>
        <v>0</v>
      </c>
      <c r="AB262" s="216"/>
      <c r="AC262" s="216"/>
      <c r="AD262" s="216"/>
      <c r="AE262" s="216"/>
      <c r="AF262" s="56" t="s">
        <v>57</v>
      </c>
      <c r="AG262" s="219">
        <f>女子入力!$B173</f>
        <v>0</v>
      </c>
      <c r="AH262" s="219"/>
      <c r="AI262" s="219"/>
      <c r="AJ262" s="56" t="s">
        <v>58</v>
      </c>
      <c r="AK262" s="56">
        <f>女子入力!$F173</f>
        <v>0</v>
      </c>
      <c r="AL262" s="164" t="s">
        <v>59</v>
      </c>
    </row>
    <row r="263" spans="1:38" ht="20.149999999999999" customHeight="1" x14ac:dyDescent="0.2">
      <c r="A263" s="210">
        <f>男子入力!$H174</f>
        <v>0</v>
      </c>
      <c r="B263" s="211"/>
      <c r="C263" s="211"/>
      <c r="D263" s="212">
        <f>男子入力!$C174</f>
        <v>0</v>
      </c>
      <c r="E263" s="211"/>
      <c r="F263" s="213"/>
      <c r="G263" s="211">
        <f>男子入力!$D174</f>
        <v>0</v>
      </c>
      <c r="H263" s="211"/>
      <c r="I263" s="211"/>
      <c r="J263" s="211"/>
      <c r="K263" s="211"/>
      <c r="L263" s="13" t="s">
        <v>17</v>
      </c>
      <c r="M263" s="214">
        <f>男子入力!$B174</f>
        <v>0</v>
      </c>
      <c r="N263" s="214"/>
      <c r="O263" s="214"/>
      <c r="P263" s="13" t="s">
        <v>19</v>
      </c>
      <c r="Q263" s="13">
        <f>男子入力!$F174</f>
        <v>0</v>
      </c>
      <c r="R263" s="162" t="s">
        <v>21</v>
      </c>
      <c r="S263" s="11"/>
      <c r="T263" s="11"/>
      <c r="U263" s="215">
        <f>女子入力!$H174</f>
        <v>0</v>
      </c>
      <c r="V263" s="216"/>
      <c r="W263" s="216"/>
      <c r="X263" s="217">
        <f>女子入力!$C174</f>
        <v>0</v>
      </c>
      <c r="Y263" s="216"/>
      <c r="Z263" s="218"/>
      <c r="AA263" s="216">
        <f>女子入力!$D174</f>
        <v>0</v>
      </c>
      <c r="AB263" s="216"/>
      <c r="AC263" s="216"/>
      <c r="AD263" s="216"/>
      <c r="AE263" s="216"/>
      <c r="AF263" s="56" t="s">
        <v>57</v>
      </c>
      <c r="AG263" s="219">
        <f>女子入力!$B174</f>
        <v>0</v>
      </c>
      <c r="AH263" s="219"/>
      <c r="AI263" s="219"/>
      <c r="AJ263" s="56" t="s">
        <v>58</v>
      </c>
      <c r="AK263" s="56">
        <f>女子入力!$F174</f>
        <v>0</v>
      </c>
      <c r="AL263" s="164" t="s">
        <v>59</v>
      </c>
    </row>
    <row r="264" spans="1:38" ht="20.149999999999999" customHeight="1" x14ac:dyDescent="0.2">
      <c r="A264" s="210">
        <f>男子入力!$H175</f>
        <v>0</v>
      </c>
      <c r="B264" s="211"/>
      <c r="C264" s="211"/>
      <c r="D264" s="212">
        <f>男子入力!$C175</f>
        <v>0</v>
      </c>
      <c r="E264" s="211"/>
      <c r="F264" s="213"/>
      <c r="G264" s="211">
        <f>男子入力!$D175</f>
        <v>0</v>
      </c>
      <c r="H264" s="211"/>
      <c r="I264" s="211"/>
      <c r="J264" s="211"/>
      <c r="K264" s="211"/>
      <c r="L264" s="13" t="s">
        <v>17</v>
      </c>
      <c r="M264" s="214">
        <f>男子入力!$B175</f>
        <v>0</v>
      </c>
      <c r="N264" s="214"/>
      <c r="O264" s="214"/>
      <c r="P264" s="13" t="s">
        <v>19</v>
      </c>
      <c r="Q264" s="13">
        <f>男子入力!$F175</f>
        <v>0</v>
      </c>
      <c r="R264" s="162" t="s">
        <v>21</v>
      </c>
      <c r="S264" s="11"/>
      <c r="T264" s="11"/>
      <c r="U264" s="215">
        <f>女子入力!$H175</f>
        <v>0</v>
      </c>
      <c r="V264" s="216"/>
      <c r="W264" s="216"/>
      <c r="X264" s="217">
        <f>女子入力!$C175</f>
        <v>0</v>
      </c>
      <c r="Y264" s="216"/>
      <c r="Z264" s="218"/>
      <c r="AA264" s="216">
        <f>女子入力!$D175</f>
        <v>0</v>
      </c>
      <c r="AB264" s="216"/>
      <c r="AC264" s="216"/>
      <c r="AD264" s="216"/>
      <c r="AE264" s="216"/>
      <c r="AF264" s="56" t="s">
        <v>57</v>
      </c>
      <c r="AG264" s="219">
        <f>女子入力!$B175</f>
        <v>0</v>
      </c>
      <c r="AH264" s="219"/>
      <c r="AI264" s="219"/>
      <c r="AJ264" s="56" t="s">
        <v>58</v>
      </c>
      <c r="AK264" s="56">
        <f>女子入力!$F175</f>
        <v>0</v>
      </c>
      <c r="AL264" s="164" t="s">
        <v>59</v>
      </c>
    </row>
    <row r="265" spans="1:38" ht="20.149999999999999" customHeight="1" x14ac:dyDescent="0.2">
      <c r="A265" s="210">
        <f>男子入力!$H176</f>
        <v>0</v>
      </c>
      <c r="B265" s="211"/>
      <c r="C265" s="211"/>
      <c r="D265" s="212">
        <f>男子入力!$C176</f>
        <v>0</v>
      </c>
      <c r="E265" s="211"/>
      <c r="F265" s="213"/>
      <c r="G265" s="211">
        <f>男子入力!$D176</f>
        <v>0</v>
      </c>
      <c r="H265" s="211"/>
      <c r="I265" s="211"/>
      <c r="J265" s="211"/>
      <c r="K265" s="211"/>
      <c r="L265" s="13" t="s">
        <v>17</v>
      </c>
      <c r="M265" s="214">
        <f>男子入力!$B176</f>
        <v>0</v>
      </c>
      <c r="N265" s="214"/>
      <c r="O265" s="214"/>
      <c r="P265" s="13" t="s">
        <v>19</v>
      </c>
      <c r="Q265" s="13">
        <f>男子入力!$F176</f>
        <v>0</v>
      </c>
      <c r="R265" s="162" t="s">
        <v>21</v>
      </c>
      <c r="S265" s="11"/>
      <c r="T265" s="11"/>
      <c r="U265" s="215">
        <f>女子入力!$H176</f>
        <v>0</v>
      </c>
      <c r="V265" s="216"/>
      <c r="W265" s="216"/>
      <c r="X265" s="217">
        <f>女子入力!$C176</f>
        <v>0</v>
      </c>
      <c r="Y265" s="216"/>
      <c r="Z265" s="218"/>
      <c r="AA265" s="216">
        <f>女子入力!$D176</f>
        <v>0</v>
      </c>
      <c r="AB265" s="216"/>
      <c r="AC265" s="216"/>
      <c r="AD265" s="216"/>
      <c r="AE265" s="216"/>
      <c r="AF265" s="56" t="s">
        <v>57</v>
      </c>
      <c r="AG265" s="219">
        <f>女子入力!$B176</f>
        <v>0</v>
      </c>
      <c r="AH265" s="219"/>
      <c r="AI265" s="219"/>
      <c r="AJ265" s="56" t="s">
        <v>58</v>
      </c>
      <c r="AK265" s="56">
        <f>女子入力!$F176</f>
        <v>0</v>
      </c>
      <c r="AL265" s="164" t="s">
        <v>59</v>
      </c>
    </row>
    <row r="266" spans="1:38" ht="20.149999999999999" customHeight="1" x14ac:dyDescent="0.2">
      <c r="A266" s="210">
        <f>男子入力!$H177</f>
        <v>0</v>
      </c>
      <c r="B266" s="211"/>
      <c r="C266" s="211"/>
      <c r="D266" s="212">
        <f>男子入力!$C177</f>
        <v>0</v>
      </c>
      <c r="E266" s="211"/>
      <c r="F266" s="213"/>
      <c r="G266" s="211">
        <f>男子入力!$D177</f>
        <v>0</v>
      </c>
      <c r="H266" s="211"/>
      <c r="I266" s="211"/>
      <c r="J266" s="211"/>
      <c r="K266" s="211"/>
      <c r="L266" s="13" t="s">
        <v>17</v>
      </c>
      <c r="M266" s="214">
        <f>男子入力!$B177</f>
        <v>0</v>
      </c>
      <c r="N266" s="214"/>
      <c r="O266" s="214"/>
      <c r="P266" s="13" t="s">
        <v>19</v>
      </c>
      <c r="Q266" s="13">
        <f>男子入力!$F177</f>
        <v>0</v>
      </c>
      <c r="R266" s="162" t="s">
        <v>21</v>
      </c>
      <c r="S266" s="11"/>
      <c r="T266" s="11"/>
      <c r="U266" s="215">
        <f>女子入力!$H177</f>
        <v>0</v>
      </c>
      <c r="V266" s="216"/>
      <c r="W266" s="216"/>
      <c r="X266" s="217">
        <f>女子入力!$C177</f>
        <v>0</v>
      </c>
      <c r="Y266" s="216"/>
      <c r="Z266" s="218"/>
      <c r="AA266" s="216">
        <f>女子入力!$D177</f>
        <v>0</v>
      </c>
      <c r="AB266" s="216"/>
      <c r="AC266" s="216"/>
      <c r="AD266" s="216"/>
      <c r="AE266" s="216"/>
      <c r="AF266" s="56" t="s">
        <v>57</v>
      </c>
      <c r="AG266" s="219">
        <f>女子入力!$B177</f>
        <v>0</v>
      </c>
      <c r="AH266" s="219"/>
      <c r="AI266" s="219"/>
      <c r="AJ266" s="56" t="s">
        <v>58</v>
      </c>
      <c r="AK266" s="56">
        <f>女子入力!$F177</f>
        <v>0</v>
      </c>
      <c r="AL266" s="164" t="s">
        <v>59</v>
      </c>
    </row>
    <row r="267" spans="1:38" ht="20.149999999999999" customHeight="1" x14ac:dyDescent="0.2">
      <c r="A267" s="210">
        <f>男子入力!$H178</f>
        <v>0</v>
      </c>
      <c r="B267" s="211"/>
      <c r="C267" s="211"/>
      <c r="D267" s="212">
        <f>男子入力!$C178</f>
        <v>0</v>
      </c>
      <c r="E267" s="211"/>
      <c r="F267" s="213"/>
      <c r="G267" s="211">
        <f>男子入力!$D178</f>
        <v>0</v>
      </c>
      <c r="H267" s="211"/>
      <c r="I267" s="211"/>
      <c r="J267" s="211"/>
      <c r="K267" s="211"/>
      <c r="L267" s="13" t="s">
        <v>17</v>
      </c>
      <c r="M267" s="214">
        <f>男子入力!$B178</f>
        <v>0</v>
      </c>
      <c r="N267" s="214"/>
      <c r="O267" s="214"/>
      <c r="P267" s="13" t="s">
        <v>19</v>
      </c>
      <c r="Q267" s="13">
        <f>男子入力!$F178</f>
        <v>0</v>
      </c>
      <c r="R267" s="162" t="s">
        <v>21</v>
      </c>
      <c r="S267" s="11"/>
      <c r="T267" s="11"/>
      <c r="U267" s="215">
        <f>女子入力!$H178</f>
        <v>0</v>
      </c>
      <c r="V267" s="216"/>
      <c r="W267" s="216"/>
      <c r="X267" s="217">
        <f>女子入力!$C178</f>
        <v>0</v>
      </c>
      <c r="Y267" s="216"/>
      <c r="Z267" s="218"/>
      <c r="AA267" s="216">
        <f>女子入力!$D178</f>
        <v>0</v>
      </c>
      <c r="AB267" s="216"/>
      <c r="AC267" s="216"/>
      <c r="AD267" s="216"/>
      <c r="AE267" s="216"/>
      <c r="AF267" s="56" t="s">
        <v>57</v>
      </c>
      <c r="AG267" s="219">
        <f>女子入力!$B178</f>
        <v>0</v>
      </c>
      <c r="AH267" s="219"/>
      <c r="AI267" s="219"/>
      <c r="AJ267" s="56" t="s">
        <v>58</v>
      </c>
      <c r="AK267" s="56">
        <f>女子入力!$F178</f>
        <v>0</v>
      </c>
      <c r="AL267" s="164" t="s">
        <v>59</v>
      </c>
    </row>
    <row r="268" spans="1:38" ht="20.149999999999999" customHeight="1" x14ac:dyDescent="0.2">
      <c r="A268" s="210">
        <f>男子入力!$H179</f>
        <v>0</v>
      </c>
      <c r="B268" s="211"/>
      <c r="C268" s="211"/>
      <c r="D268" s="212">
        <f>男子入力!$C179</f>
        <v>0</v>
      </c>
      <c r="E268" s="211"/>
      <c r="F268" s="213"/>
      <c r="G268" s="211">
        <f>男子入力!$D179</f>
        <v>0</v>
      </c>
      <c r="H268" s="211"/>
      <c r="I268" s="211"/>
      <c r="J268" s="211"/>
      <c r="K268" s="211"/>
      <c r="L268" s="13" t="s">
        <v>17</v>
      </c>
      <c r="M268" s="214">
        <f>男子入力!$B179</f>
        <v>0</v>
      </c>
      <c r="N268" s="214"/>
      <c r="O268" s="214"/>
      <c r="P268" s="13" t="s">
        <v>19</v>
      </c>
      <c r="Q268" s="13">
        <f>男子入力!$F179</f>
        <v>0</v>
      </c>
      <c r="R268" s="162" t="s">
        <v>21</v>
      </c>
      <c r="S268" s="11"/>
      <c r="T268" s="11"/>
      <c r="U268" s="215">
        <f>女子入力!$H179</f>
        <v>0</v>
      </c>
      <c r="V268" s="216"/>
      <c r="W268" s="216"/>
      <c r="X268" s="217">
        <f>女子入力!$C179</f>
        <v>0</v>
      </c>
      <c r="Y268" s="216"/>
      <c r="Z268" s="218"/>
      <c r="AA268" s="216">
        <f>女子入力!$D179</f>
        <v>0</v>
      </c>
      <c r="AB268" s="216"/>
      <c r="AC268" s="216"/>
      <c r="AD268" s="216"/>
      <c r="AE268" s="216"/>
      <c r="AF268" s="56" t="s">
        <v>57</v>
      </c>
      <c r="AG268" s="219">
        <f>女子入力!$B179</f>
        <v>0</v>
      </c>
      <c r="AH268" s="219"/>
      <c r="AI268" s="219"/>
      <c r="AJ268" s="56" t="s">
        <v>58</v>
      </c>
      <c r="AK268" s="56">
        <f>女子入力!$F179</f>
        <v>0</v>
      </c>
      <c r="AL268" s="164" t="s">
        <v>59</v>
      </c>
    </row>
    <row r="269" spans="1:38" ht="20.149999999999999" customHeight="1" x14ac:dyDescent="0.2">
      <c r="A269" s="210"/>
      <c r="B269" s="211"/>
      <c r="C269" s="211"/>
      <c r="D269" s="212"/>
      <c r="E269" s="211"/>
      <c r="F269" s="213"/>
      <c r="G269" s="211"/>
      <c r="H269" s="211"/>
      <c r="I269" s="211"/>
      <c r="J269" s="211"/>
      <c r="K269" s="211"/>
      <c r="L269" s="13"/>
      <c r="M269" s="214"/>
      <c r="N269" s="214"/>
      <c r="O269" s="214"/>
      <c r="P269" s="13"/>
      <c r="Q269" s="13"/>
      <c r="R269" s="162"/>
      <c r="S269" s="11"/>
      <c r="T269" s="11"/>
      <c r="U269" s="215"/>
      <c r="V269" s="216"/>
      <c r="W269" s="216"/>
      <c r="X269" s="217"/>
      <c r="Y269" s="216"/>
      <c r="Z269" s="218"/>
      <c r="AA269" s="216"/>
      <c r="AB269" s="216"/>
      <c r="AC269" s="216"/>
      <c r="AD269" s="216"/>
      <c r="AE269" s="216"/>
      <c r="AF269" s="56"/>
      <c r="AG269" s="219"/>
      <c r="AH269" s="219"/>
      <c r="AI269" s="219"/>
      <c r="AJ269" s="56"/>
      <c r="AK269" s="56"/>
      <c r="AL269" s="164"/>
    </row>
    <row r="270" spans="1:38" ht="20.149999999999999" customHeight="1" x14ac:dyDescent="0.2">
      <c r="A270" s="210"/>
      <c r="B270" s="211"/>
      <c r="C270" s="211"/>
      <c r="D270" s="212"/>
      <c r="E270" s="211"/>
      <c r="F270" s="213"/>
      <c r="G270" s="211"/>
      <c r="H270" s="211"/>
      <c r="I270" s="211"/>
      <c r="J270" s="211"/>
      <c r="K270" s="211"/>
      <c r="L270" s="13"/>
      <c r="M270" s="214"/>
      <c r="N270" s="214"/>
      <c r="O270" s="214"/>
      <c r="P270" s="13"/>
      <c r="Q270" s="13"/>
      <c r="R270" s="162"/>
      <c r="S270" s="11"/>
      <c r="T270" s="11"/>
      <c r="U270" s="215"/>
      <c r="V270" s="216"/>
      <c r="W270" s="216"/>
      <c r="X270" s="217"/>
      <c r="Y270" s="216"/>
      <c r="Z270" s="218"/>
      <c r="AA270" s="216"/>
      <c r="AB270" s="216"/>
      <c r="AC270" s="216"/>
      <c r="AD270" s="216"/>
      <c r="AE270" s="216"/>
      <c r="AF270" s="56"/>
      <c r="AG270" s="219"/>
      <c r="AH270" s="219"/>
      <c r="AI270" s="219"/>
      <c r="AJ270" s="56"/>
      <c r="AK270" s="56"/>
      <c r="AL270" s="164"/>
    </row>
    <row r="271" spans="1:38" ht="20.149999999999999" customHeight="1" x14ac:dyDescent="0.2">
      <c r="A271" s="210"/>
      <c r="B271" s="211"/>
      <c r="C271" s="211"/>
      <c r="D271" s="212"/>
      <c r="E271" s="211"/>
      <c r="F271" s="213"/>
      <c r="G271" s="211"/>
      <c r="H271" s="211"/>
      <c r="I271" s="211"/>
      <c r="J271" s="211"/>
      <c r="K271" s="211"/>
      <c r="L271" s="13"/>
      <c r="M271" s="214"/>
      <c r="N271" s="214"/>
      <c r="O271" s="214"/>
      <c r="P271" s="13"/>
      <c r="Q271" s="13"/>
      <c r="R271" s="162"/>
      <c r="S271" s="11"/>
      <c r="T271" s="11"/>
      <c r="U271" s="215"/>
      <c r="V271" s="216"/>
      <c r="W271" s="216"/>
      <c r="X271" s="217"/>
      <c r="Y271" s="216"/>
      <c r="Z271" s="218"/>
      <c r="AA271" s="216"/>
      <c r="AB271" s="216"/>
      <c r="AC271" s="216"/>
      <c r="AD271" s="216"/>
      <c r="AE271" s="216"/>
      <c r="AF271" s="56"/>
      <c r="AG271" s="219"/>
      <c r="AH271" s="219"/>
      <c r="AI271" s="219"/>
      <c r="AJ271" s="56"/>
      <c r="AK271" s="56"/>
      <c r="AL271" s="164"/>
    </row>
    <row r="272" spans="1:38" ht="20.149999999999999" customHeight="1" x14ac:dyDescent="0.2">
      <c r="A272" s="210"/>
      <c r="B272" s="211"/>
      <c r="C272" s="211"/>
      <c r="D272" s="212"/>
      <c r="E272" s="211"/>
      <c r="F272" s="213"/>
      <c r="G272" s="211"/>
      <c r="H272" s="211"/>
      <c r="I272" s="211"/>
      <c r="J272" s="211"/>
      <c r="K272" s="211"/>
      <c r="L272" s="13"/>
      <c r="M272" s="214"/>
      <c r="N272" s="214"/>
      <c r="O272" s="214"/>
      <c r="P272" s="13"/>
      <c r="Q272" s="13"/>
      <c r="R272" s="162"/>
      <c r="S272" s="11"/>
      <c r="T272" s="11"/>
      <c r="U272" s="215"/>
      <c r="V272" s="216"/>
      <c r="W272" s="216"/>
      <c r="X272" s="217"/>
      <c r="Y272" s="216"/>
      <c r="Z272" s="218"/>
      <c r="AA272" s="216"/>
      <c r="AB272" s="216"/>
      <c r="AC272" s="216"/>
      <c r="AD272" s="216"/>
      <c r="AE272" s="216"/>
      <c r="AF272" s="56"/>
      <c r="AG272" s="219"/>
      <c r="AH272" s="219"/>
      <c r="AI272" s="219"/>
      <c r="AJ272" s="56"/>
      <c r="AK272" s="56"/>
      <c r="AL272" s="164"/>
    </row>
    <row r="273" spans="1:38" ht="20.149999999999999" customHeight="1" x14ac:dyDescent="0.2">
      <c r="A273" s="210"/>
      <c r="B273" s="211"/>
      <c r="C273" s="211"/>
      <c r="D273" s="212"/>
      <c r="E273" s="211"/>
      <c r="F273" s="213"/>
      <c r="G273" s="211"/>
      <c r="H273" s="211"/>
      <c r="I273" s="211"/>
      <c r="J273" s="211"/>
      <c r="K273" s="211"/>
      <c r="L273" s="13"/>
      <c r="M273" s="214"/>
      <c r="N273" s="214"/>
      <c r="O273" s="214"/>
      <c r="P273" s="13"/>
      <c r="Q273" s="13"/>
      <c r="R273" s="162"/>
      <c r="S273" s="11"/>
      <c r="T273" s="11"/>
      <c r="U273" s="215"/>
      <c r="V273" s="216"/>
      <c r="W273" s="216"/>
      <c r="X273" s="217"/>
      <c r="Y273" s="216"/>
      <c r="Z273" s="218"/>
      <c r="AA273" s="216"/>
      <c r="AB273" s="216"/>
      <c r="AC273" s="216"/>
      <c r="AD273" s="216"/>
      <c r="AE273" s="216"/>
      <c r="AF273" s="56"/>
      <c r="AG273" s="219"/>
      <c r="AH273" s="219"/>
      <c r="AI273" s="219"/>
      <c r="AJ273" s="56"/>
      <c r="AK273" s="56"/>
      <c r="AL273" s="164"/>
    </row>
    <row r="274" spans="1:38" ht="20.149999999999999" customHeight="1" x14ac:dyDescent="0.2">
      <c r="A274" s="210"/>
      <c r="B274" s="211"/>
      <c r="C274" s="211"/>
      <c r="D274" s="212"/>
      <c r="E274" s="211"/>
      <c r="F274" s="213"/>
      <c r="G274" s="211"/>
      <c r="H274" s="211"/>
      <c r="I274" s="211"/>
      <c r="J274" s="211"/>
      <c r="K274" s="211"/>
      <c r="L274" s="13"/>
      <c r="M274" s="214"/>
      <c r="N274" s="214"/>
      <c r="O274" s="214"/>
      <c r="P274" s="13"/>
      <c r="Q274" s="13"/>
      <c r="R274" s="162"/>
      <c r="S274" s="11"/>
      <c r="T274" s="11"/>
      <c r="U274" s="215"/>
      <c r="V274" s="216"/>
      <c r="W274" s="216"/>
      <c r="X274" s="217"/>
      <c r="Y274" s="216"/>
      <c r="Z274" s="218"/>
      <c r="AA274" s="216"/>
      <c r="AB274" s="216"/>
      <c r="AC274" s="216"/>
      <c r="AD274" s="216"/>
      <c r="AE274" s="216"/>
      <c r="AF274" s="56"/>
      <c r="AG274" s="219"/>
      <c r="AH274" s="219"/>
      <c r="AI274" s="219"/>
      <c r="AJ274" s="56"/>
      <c r="AK274" s="56"/>
      <c r="AL274" s="164"/>
    </row>
    <row r="275" spans="1:38" ht="20.149999999999999" customHeight="1" x14ac:dyDescent="0.2">
      <c r="A275" s="210"/>
      <c r="B275" s="211"/>
      <c r="C275" s="211"/>
      <c r="D275" s="212"/>
      <c r="E275" s="211"/>
      <c r="F275" s="213"/>
      <c r="G275" s="211"/>
      <c r="H275" s="211"/>
      <c r="I275" s="211"/>
      <c r="J275" s="211"/>
      <c r="K275" s="211"/>
      <c r="L275" s="13"/>
      <c r="M275" s="214"/>
      <c r="N275" s="214"/>
      <c r="O275" s="214"/>
      <c r="P275" s="13"/>
      <c r="Q275" s="13"/>
      <c r="R275" s="162"/>
      <c r="S275" s="11"/>
      <c r="T275" s="11"/>
      <c r="U275" s="215"/>
      <c r="V275" s="216"/>
      <c r="W275" s="216"/>
      <c r="X275" s="217"/>
      <c r="Y275" s="216"/>
      <c r="Z275" s="218"/>
      <c r="AA275" s="216"/>
      <c r="AB275" s="216"/>
      <c r="AC275" s="216"/>
      <c r="AD275" s="216"/>
      <c r="AE275" s="216"/>
      <c r="AF275" s="56"/>
      <c r="AG275" s="219"/>
      <c r="AH275" s="219"/>
      <c r="AI275" s="219"/>
      <c r="AJ275" s="56"/>
      <c r="AK275" s="56"/>
      <c r="AL275" s="164"/>
    </row>
    <row r="276" spans="1:38" ht="20.149999999999999" customHeight="1" x14ac:dyDescent="0.2">
      <c r="A276" s="210"/>
      <c r="B276" s="211"/>
      <c r="C276" s="211"/>
      <c r="D276" s="212"/>
      <c r="E276" s="211"/>
      <c r="F276" s="213"/>
      <c r="G276" s="211"/>
      <c r="H276" s="211"/>
      <c r="I276" s="211"/>
      <c r="J276" s="211"/>
      <c r="K276" s="211"/>
      <c r="L276" s="13"/>
      <c r="M276" s="214"/>
      <c r="N276" s="214"/>
      <c r="O276" s="214"/>
      <c r="P276" s="13"/>
      <c r="Q276" s="13"/>
      <c r="R276" s="162"/>
      <c r="S276" s="11"/>
      <c r="T276" s="11"/>
      <c r="U276" s="215"/>
      <c r="V276" s="216"/>
      <c r="W276" s="216"/>
      <c r="X276" s="217"/>
      <c r="Y276" s="216"/>
      <c r="Z276" s="218"/>
      <c r="AA276" s="216"/>
      <c r="AB276" s="216"/>
      <c r="AC276" s="216"/>
      <c r="AD276" s="216"/>
      <c r="AE276" s="216"/>
      <c r="AF276" s="56"/>
      <c r="AG276" s="219"/>
      <c r="AH276" s="219"/>
      <c r="AI276" s="219"/>
      <c r="AJ276" s="56"/>
      <c r="AK276" s="56"/>
      <c r="AL276" s="164"/>
    </row>
    <row r="277" spans="1:38" ht="20.149999999999999" customHeight="1" x14ac:dyDescent="0.2">
      <c r="A277" s="210"/>
      <c r="B277" s="211"/>
      <c r="C277" s="211"/>
      <c r="D277" s="212"/>
      <c r="E277" s="211"/>
      <c r="F277" s="213"/>
      <c r="G277" s="211"/>
      <c r="H277" s="211"/>
      <c r="I277" s="211"/>
      <c r="J277" s="211"/>
      <c r="K277" s="211"/>
      <c r="L277" s="13"/>
      <c r="M277" s="214"/>
      <c r="N277" s="214"/>
      <c r="O277" s="214"/>
      <c r="P277" s="13"/>
      <c r="Q277" s="13"/>
      <c r="R277" s="162"/>
      <c r="S277" s="11"/>
      <c r="T277" s="11"/>
      <c r="U277" s="215"/>
      <c r="V277" s="216"/>
      <c r="W277" s="216"/>
      <c r="X277" s="217"/>
      <c r="Y277" s="216"/>
      <c r="Z277" s="218"/>
      <c r="AA277" s="216"/>
      <c r="AB277" s="216"/>
      <c r="AC277" s="216"/>
      <c r="AD277" s="216"/>
      <c r="AE277" s="216"/>
      <c r="AF277" s="56"/>
      <c r="AG277" s="219"/>
      <c r="AH277" s="219"/>
      <c r="AI277" s="219"/>
      <c r="AJ277" s="56"/>
      <c r="AK277" s="56"/>
      <c r="AL277" s="164"/>
    </row>
    <row r="278" spans="1:38" ht="20.149999999999999" customHeight="1" x14ac:dyDescent="0.2">
      <c r="A278" s="220"/>
      <c r="B278" s="221"/>
      <c r="C278" s="221"/>
      <c r="D278" s="222"/>
      <c r="E278" s="221"/>
      <c r="F278" s="223"/>
      <c r="G278" s="221"/>
      <c r="H278" s="221"/>
      <c r="I278" s="221"/>
      <c r="J278" s="221"/>
      <c r="K278" s="221"/>
      <c r="L278" s="75"/>
      <c r="M278" s="224"/>
      <c r="N278" s="224"/>
      <c r="O278" s="224"/>
      <c r="P278" s="75"/>
      <c r="Q278" s="75"/>
      <c r="R278" s="165"/>
      <c r="S278" s="76"/>
      <c r="T278" s="77"/>
      <c r="U278" s="225"/>
      <c r="V278" s="226"/>
      <c r="W278" s="226"/>
      <c r="X278" s="227"/>
      <c r="Y278" s="226"/>
      <c r="Z278" s="228"/>
      <c r="AA278" s="226"/>
      <c r="AB278" s="226"/>
      <c r="AC278" s="226"/>
      <c r="AD278" s="226"/>
      <c r="AE278" s="226"/>
      <c r="AF278" s="155"/>
      <c r="AG278" s="229"/>
      <c r="AH278" s="229"/>
      <c r="AI278" s="229"/>
      <c r="AJ278" s="155"/>
      <c r="AK278" s="155"/>
      <c r="AL278" s="166"/>
    </row>
    <row r="279" spans="1:38" x14ac:dyDescent="0.2">
      <c r="R279" s="144"/>
      <c r="S279" s="144"/>
      <c r="T279" s="144"/>
      <c r="U279" s="144"/>
      <c r="V279" s="144"/>
      <c r="W279" s="144"/>
      <c r="X279" s="144"/>
      <c r="Y279" s="144"/>
      <c r="Z279" s="144"/>
      <c r="AA279" s="144"/>
      <c r="AB279" s="144"/>
      <c r="AC279" s="144"/>
      <c r="AD279" s="144"/>
      <c r="AE279" s="144"/>
      <c r="AF279" s="144"/>
      <c r="AG279" s="144"/>
      <c r="AH279" s="144"/>
      <c r="AI279" s="144"/>
      <c r="AJ279" s="144"/>
      <c r="AK279" s="144"/>
      <c r="AL279" s="144"/>
    </row>
    <row r="280" spans="1:38" ht="18" customHeight="1" x14ac:dyDescent="0.2">
      <c r="A280" s="357" t="s">
        <v>22</v>
      </c>
      <c r="B280" s="357"/>
      <c r="C280" s="357" t="s">
        <v>6</v>
      </c>
      <c r="D280" s="357"/>
      <c r="E280" s="357" t="s">
        <v>18</v>
      </c>
      <c r="F280" s="357"/>
      <c r="G280" s="357"/>
      <c r="H280" s="401" t="s">
        <v>23</v>
      </c>
      <c r="I280" s="402"/>
      <c r="J280" s="402"/>
      <c r="K280" s="357" t="s">
        <v>16</v>
      </c>
      <c r="L280" s="357"/>
      <c r="M280" s="357"/>
      <c r="N280" s="357"/>
      <c r="O280" s="351"/>
      <c r="P280" s="352" t="s">
        <v>20</v>
      </c>
      <c r="Q280" s="357"/>
      <c r="R280" s="357"/>
      <c r="U280" s="323" t="s">
        <v>22</v>
      </c>
      <c r="V280" s="323"/>
      <c r="W280" s="323" t="s">
        <v>6</v>
      </c>
      <c r="X280" s="323"/>
      <c r="Y280" s="323" t="s">
        <v>18</v>
      </c>
      <c r="Z280" s="323"/>
      <c r="AA280" s="323"/>
      <c r="AB280" s="358" t="s">
        <v>23</v>
      </c>
      <c r="AC280" s="359"/>
      <c r="AD280" s="359"/>
      <c r="AE280" s="323" t="s">
        <v>16</v>
      </c>
      <c r="AF280" s="323"/>
      <c r="AG280" s="323"/>
      <c r="AH280" s="323"/>
      <c r="AI280" s="360"/>
      <c r="AJ280" s="322" t="s">
        <v>20</v>
      </c>
      <c r="AK280" s="323"/>
      <c r="AL280" s="323"/>
    </row>
    <row r="281" spans="1:38" ht="18" customHeight="1" x14ac:dyDescent="0.2">
      <c r="A281" s="385" t="s">
        <v>54</v>
      </c>
      <c r="B281" s="385"/>
      <c r="C281" s="388" t="s">
        <v>56</v>
      </c>
      <c r="D281" s="388"/>
      <c r="E281" s="388" t="str">
        <f>男子入力!$CF$2</f>
        <v>0I</v>
      </c>
      <c r="F281" s="388"/>
      <c r="G281" s="388"/>
      <c r="H281" s="319" t="str">
        <f>男子入力!$CF$3</f>
        <v/>
      </c>
      <c r="I281" s="320"/>
      <c r="J281" s="406"/>
      <c r="K281" s="270" t="str">
        <f>男子入力!$CG$3</f>
        <v/>
      </c>
      <c r="L281" s="270"/>
      <c r="M281" s="270"/>
      <c r="N281" s="270"/>
      <c r="O281" s="270"/>
      <c r="P281" s="13" t="s">
        <v>24</v>
      </c>
      <c r="Q281" s="145" t="str">
        <f>男子入力!$CH$3</f>
        <v/>
      </c>
      <c r="R281" s="110" t="s">
        <v>25</v>
      </c>
      <c r="S281" s="144"/>
      <c r="T281" s="144"/>
      <c r="U281" s="336" t="s">
        <v>55</v>
      </c>
      <c r="V281" s="336"/>
      <c r="W281" s="339" t="s">
        <v>56</v>
      </c>
      <c r="X281" s="339"/>
      <c r="Y281" s="339" t="str">
        <f>女子入力!$CF$2</f>
        <v>0I</v>
      </c>
      <c r="Z281" s="339"/>
      <c r="AA281" s="339"/>
      <c r="AB281" s="407" t="str">
        <f>女子入力!$CF$3</f>
        <v/>
      </c>
      <c r="AC281" s="408"/>
      <c r="AD281" s="409"/>
      <c r="AE281" s="394" t="str">
        <f>女子入力!$CG$3</f>
        <v/>
      </c>
      <c r="AF281" s="394"/>
      <c r="AG281" s="394"/>
      <c r="AH281" s="394"/>
      <c r="AI281" s="394"/>
      <c r="AJ281" s="56" t="s">
        <v>60</v>
      </c>
      <c r="AK281" s="154" t="str">
        <f>女子入力!$CH$3</f>
        <v/>
      </c>
      <c r="AL281" s="159" t="s">
        <v>25</v>
      </c>
    </row>
    <row r="282" spans="1:38" ht="18" customHeight="1" x14ac:dyDescent="0.2">
      <c r="A282" s="386"/>
      <c r="B282" s="386"/>
      <c r="C282" s="389"/>
      <c r="D282" s="389"/>
      <c r="E282" s="389"/>
      <c r="F282" s="389"/>
      <c r="G282" s="389"/>
      <c r="H282" s="410" t="str">
        <f>男子入力!$CF$4</f>
        <v/>
      </c>
      <c r="I282" s="411"/>
      <c r="J282" s="412"/>
      <c r="K282" s="367" t="str">
        <f>男子入力!$CG$4</f>
        <v/>
      </c>
      <c r="L282" s="367"/>
      <c r="M282" s="367"/>
      <c r="N282" s="367"/>
      <c r="O282" s="367"/>
      <c r="P282" s="54" t="s">
        <v>24</v>
      </c>
      <c r="Q282" s="146" t="str">
        <f>男子入力!$CH$4</f>
        <v/>
      </c>
      <c r="R282" s="112" t="s">
        <v>25</v>
      </c>
      <c r="S282" s="144"/>
      <c r="T282" s="144"/>
      <c r="U282" s="337"/>
      <c r="V282" s="337"/>
      <c r="W282" s="340"/>
      <c r="X282" s="340"/>
      <c r="Y282" s="340"/>
      <c r="Z282" s="340"/>
      <c r="AA282" s="340"/>
      <c r="AB282" s="413" t="str">
        <f>女子入力!$CF$4</f>
        <v/>
      </c>
      <c r="AC282" s="414"/>
      <c r="AD282" s="415"/>
      <c r="AE282" s="366" t="str">
        <f>女子入力!$CG$4</f>
        <v/>
      </c>
      <c r="AF282" s="366"/>
      <c r="AG282" s="366"/>
      <c r="AH282" s="366"/>
      <c r="AI282" s="366"/>
      <c r="AJ282" s="57" t="s">
        <v>60</v>
      </c>
      <c r="AK282" s="147" t="str">
        <f>女子入力!$CH$4</f>
        <v/>
      </c>
      <c r="AL282" s="160" t="s">
        <v>25</v>
      </c>
    </row>
    <row r="283" spans="1:38" ht="18" customHeight="1" x14ac:dyDescent="0.2">
      <c r="A283" s="386"/>
      <c r="B283" s="386"/>
      <c r="C283" s="389"/>
      <c r="D283" s="389"/>
      <c r="E283" s="389"/>
      <c r="F283" s="389"/>
      <c r="G283" s="389"/>
      <c r="H283" s="410" t="str">
        <f>男子入力!$CF$5</f>
        <v/>
      </c>
      <c r="I283" s="411"/>
      <c r="J283" s="412"/>
      <c r="K283" s="367" t="str">
        <f>男子入力!$CG$5</f>
        <v/>
      </c>
      <c r="L283" s="367"/>
      <c r="M283" s="367"/>
      <c r="N283" s="367"/>
      <c r="O283" s="367"/>
      <c r="P283" s="54" t="s">
        <v>24</v>
      </c>
      <c r="Q283" s="146" t="str">
        <f>男子入力!$CH$5</f>
        <v/>
      </c>
      <c r="R283" s="112" t="s">
        <v>25</v>
      </c>
      <c r="S283" s="144"/>
      <c r="T283" s="144"/>
      <c r="U283" s="337"/>
      <c r="V283" s="337"/>
      <c r="W283" s="340"/>
      <c r="X283" s="340"/>
      <c r="Y283" s="340"/>
      <c r="Z283" s="340"/>
      <c r="AA283" s="340"/>
      <c r="AB283" s="413" t="str">
        <f>女子入力!$CF$5</f>
        <v/>
      </c>
      <c r="AC283" s="414"/>
      <c r="AD283" s="415"/>
      <c r="AE283" s="366" t="str">
        <f>女子入力!$CG$5</f>
        <v/>
      </c>
      <c r="AF283" s="366"/>
      <c r="AG283" s="366"/>
      <c r="AH283" s="366"/>
      <c r="AI283" s="366"/>
      <c r="AJ283" s="57" t="s">
        <v>60</v>
      </c>
      <c r="AK283" s="147" t="str">
        <f>女子入力!$CH$5</f>
        <v/>
      </c>
      <c r="AL283" s="160" t="s">
        <v>25</v>
      </c>
    </row>
    <row r="284" spans="1:38" ht="18" customHeight="1" x14ac:dyDescent="0.2">
      <c r="A284" s="386"/>
      <c r="B284" s="386"/>
      <c r="C284" s="389"/>
      <c r="D284" s="389"/>
      <c r="E284" s="389"/>
      <c r="F284" s="389"/>
      <c r="G284" s="389"/>
      <c r="H284" s="410" t="str">
        <f>男子入力!$CF$6</f>
        <v/>
      </c>
      <c r="I284" s="411"/>
      <c r="J284" s="412"/>
      <c r="K284" s="367" t="str">
        <f>男子入力!$CG$6</f>
        <v/>
      </c>
      <c r="L284" s="367"/>
      <c r="M284" s="367"/>
      <c r="N284" s="367"/>
      <c r="O284" s="367"/>
      <c r="P284" s="54" t="s">
        <v>24</v>
      </c>
      <c r="Q284" s="146" t="str">
        <f>男子入力!$CH$6</f>
        <v/>
      </c>
      <c r="R284" s="112" t="s">
        <v>25</v>
      </c>
      <c r="S284" s="144"/>
      <c r="T284" s="144"/>
      <c r="U284" s="337"/>
      <c r="V284" s="337"/>
      <c r="W284" s="340"/>
      <c r="X284" s="340"/>
      <c r="Y284" s="340"/>
      <c r="Z284" s="340"/>
      <c r="AA284" s="340"/>
      <c r="AB284" s="413" t="str">
        <f>女子入力!$CF$6</f>
        <v/>
      </c>
      <c r="AC284" s="414"/>
      <c r="AD284" s="415"/>
      <c r="AE284" s="366" t="str">
        <f>女子入力!$CG$6</f>
        <v/>
      </c>
      <c r="AF284" s="366"/>
      <c r="AG284" s="366"/>
      <c r="AH284" s="366"/>
      <c r="AI284" s="366"/>
      <c r="AJ284" s="57" t="s">
        <v>60</v>
      </c>
      <c r="AK284" s="147" t="str">
        <f>女子入力!$CH$6</f>
        <v/>
      </c>
      <c r="AL284" s="160" t="s">
        <v>25</v>
      </c>
    </row>
    <row r="285" spans="1:38" ht="18" customHeight="1" x14ac:dyDescent="0.2">
      <c r="A285" s="386"/>
      <c r="B285" s="386"/>
      <c r="C285" s="389"/>
      <c r="D285" s="389"/>
      <c r="E285" s="389"/>
      <c r="F285" s="389"/>
      <c r="G285" s="389"/>
      <c r="H285" s="410" t="str">
        <f>男子入力!$CF$7</f>
        <v/>
      </c>
      <c r="I285" s="411"/>
      <c r="J285" s="412"/>
      <c r="K285" s="367" t="str">
        <f>男子入力!$CG$7</f>
        <v/>
      </c>
      <c r="L285" s="367"/>
      <c r="M285" s="367"/>
      <c r="N285" s="367"/>
      <c r="O285" s="367"/>
      <c r="P285" s="54" t="s">
        <v>24</v>
      </c>
      <c r="Q285" s="146" t="str">
        <f>男子入力!$CH$7</f>
        <v/>
      </c>
      <c r="R285" s="112" t="s">
        <v>25</v>
      </c>
      <c r="S285" s="144"/>
      <c r="T285" s="144"/>
      <c r="U285" s="337"/>
      <c r="V285" s="337"/>
      <c r="W285" s="340"/>
      <c r="X285" s="340"/>
      <c r="Y285" s="340"/>
      <c r="Z285" s="340"/>
      <c r="AA285" s="340"/>
      <c r="AB285" s="413" t="str">
        <f>女子入力!$CF$7</f>
        <v/>
      </c>
      <c r="AC285" s="414"/>
      <c r="AD285" s="415"/>
      <c r="AE285" s="366" t="str">
        <f>女子入力!$CG$7</f>
        <v/>
      </c>
      <c r="AF285" s="366"/>
      <c r="AG285" s="366"/>
      <c r="AH285" s="366"/>
      <c r="AI285" s="366"/>
      <c r="AJ285" s="57" t="s">
        <v>60</v>
      </c>
      <c r="AK285" s="147" t="str">
        <f>女子入力!$CH$7</f>
        <v/>
      </c>
      <c r="AL285" s="160" t="s">
        <v>25</v>
      </c>
    </row>
    <row r="286" spans="1:38" ht="18" customHeight="1" x14ac:dyDescent="0.2">
      <c r="A286" s="387"/>
      <c r="B286" s="387"/>
      <c r="C286" s="390"/>
      <c r="D286" s="390"/>
      <c r="E286" s="390"/>
      <c r="F286" s="390"/>
      <c r="G286" s="390"/>
      <c r="H286" s="416" t="str">
        <f>男子入力!$CF$8</f>
        <v/>
      </c>
      <c r="I286" s="417"/>
      <c r="J286" s="418"/>
      <c r="K286" s="260" t="str">
        <f>男子入力!$CG$8</f>
        <v/>
      </c>
      <c r="L286" s="260"/>
      <c r="M286" s="260"/>
      <c r="N286" s="260"/>
      <c r="O286" s="260"/>
      <c r="P286" s="55" t="s">
        <v>60</v>
      </c>
      <c r="Q286" s="152" t="str">
        <f>男子入力!$CH$8</f>
        <v/>
      </c>
      <c r="R286" s="114" t="s">
        <v>25</v>
      </c>
      <c r="S286" s="144"/>
      <c r="T286" s="144"/>
      <c r="U286" s="338"/>
      <c r="V286" s="338"/>
      <c r="W286" s="341"/>
      <c r="X286" s="341"/>
      <c r="Y286" s="341"/>
      <c r="Z286" s="341"/>
      <c r="AA286" s="341"/>
      <c r="AB286" s="419" t="str">
        <f>女子入力!$CF$8</f>
        <v/>
      </c>
      <c r="AC286" s="420"/>
      <c r="AD286" s="421"/>
      <c r="AE286" s="374" t="str">
        <f>女子入力!$CG$8</f>
        <v/>
      </c>
      <c r="AF286" s="374"/>
      <c r="AG286" s="374"/>
      <c r="AH286" s="374"/>
      <c r="AI286" s="374"/>
      <c r="AJ286" s="58" t="s">
        <v>60</v>
      </c>
      <c r="AK286" s="153" t="str">
        <f>女子入力!$CH$8</f>
        <v/>
      </c>
      <c r="AL286" s="161" t="s">
        <v>25</v>
      </c>
    </row>
    <row r="287" spans="1:38" ht="18" customHeight="1" x14ac:dyDescent="0.2">
      <c r="A287" s="357" t="s">
        <v>22</v>
      </c>
      <c r="B287" s="357"/>
      <c r="C287" s="357" t="s">
        <v>6</v>
      </c>
      <c r="D287" s="357"/>
      <c r="E287" s="357" t="s">
        <v>18</v>
      </c>
      <c r="F287" s="357"/>
      <c r="G287" s="357"/>
      <c r="H287" s="401" t="s">
        <v>23</v>
      </c>
      <c r="I287" s="402"/>
      <c r="J287" s="402"/>
      <c r="K287" s="357" t="s">
        <v>16</v>
      </c>
      <c r="L287" s="357"/>
      <c r="M287" s="357"/>
      <c r="N287" s="357"/>
      <c r="O287" s="351"/>
      <c r="P287" s="352" t="s">
        <v>20</v>
      </c>
      <c r="Q287" s="357"/>
      <c r="R287" s="357"/>
      <c r="S287" s="144"/>
      <c r="T287" s="144"/>
      <c r="U287" s="323" t="s">
        <v>22</v>
      </c>
      <c r="V287" s="323"/>
      <c r="W287" s="323" t="s">
        <v>6</v>
      </c>
      <c r="X287" s="323"/>
      <c r="Y287" s="323" t="s">
        <v>18</v>
      </c>
      <c r="Z287" s="323"/>
      <c r="AA287" s="323"/>
      <c r="AB287" s="358" t="s">
        <v>23</v>
      </c>
      <c r="AC287" s="359"/>
      <c r="AD287" s="359"/>
      <c r="AE287" s="323" t="s">
        <v>16</v>
      </c>
      <c r="AF287" s="323"/>
      <c r="AG287" s="323"/>
      <c r="AH287" s="323"/>
      <c r="AI287" s="360"/>
      <c r="AJ287" s="322" t="s">
        <v>20</v>
      </c>
      <c r="AK287" s="323"/>
      <c r="AL287" s="323"/>
    </row>
    <row r="288" spans="1:38" ht="18" customHeight="1" x14ac:dyDescent="0.2">
      <c r="A288" s="385" t="s">
        <v>54</v>
      </c>
      <c r="B288" s="385"/>
      <c r="C288" s="388" t="s">
        <v>56</v>
      </c>
      <c r="D288" s="388"/>
      <c r="E288" s="388" t="str">
        <f>男子入力!CI$2</f>
        <v>0J</v>
      </c>
      <c r="F288" s="388"/>
      <c r="G288" s="388"/>
      <c r="H288" s="319" t="str">
        <f>男子入力!$CI$3</f>
        <v/>
      </c>
      <c r="I288" s="320"/>
      <c r="J288" s="406"/>
      <c r="K288" s="392" t="str">
        <f>男子入力!$CJ3</f>
        <v/>
      </c>
      <c r="L288" s="316"/>
      <c r="M288" s="316"/>
      <c r="N288" s="316"/>
      <c r="O288" s="316"/>
      <c r="P288" s="14" t="s">
        <v>17</v>
      </c>
      <c r="Q288" s="37" t="str">
        <f>男子入力!$CK3</f>
        <v/>
      </c>
      <c r="R288" s="110" t="s">
        <v>21</v>
      </c>
      <c r="S288" s="144"/>
      <c r="T288" s="144"/>
      <c r="U288" s="336" t="s">
        <v>55</v>
      </c>
      <c r="V288" s="336"/>
      <c r="W288" s="339" t="s">
        <v>56</v>
      </c>
      <c r="X288" s="339"/>
      <c r="Y288" s="339" t="str">
        <f>女子入力!CI$2</f>
        <v>0J</v>
      </c>
      <c r="Z288" s="339"/>
      <c r="AA288" s="339"/>
      <c r="AB288" s="407" t="str">
        <f>女子入力!$CI$3</f>
        <v/>
      </c>
      <c r="AC288" s="408"/>
      <c r="AD288" s="409"/>
      <c r="AE288" s="343" t="str">
        <f>女子入力!$CJ$3</f>
        <v/>
      </c>
      <c r="AF288" s="343"/>
      <c r="AG288" s="343"/>
      <c r="AH288" s="343"/>
      <c r="AI288" s="343"/>
      <c r="AJ288" s="60" t="s">
        <v>57</v>
      </c>
      <c r="AK288" s="61" t="str">
        <f>女子入力!$CK$3</f>
        <v/>
      </c>
      <c r="AL288" s="159" t="s">
        <v>148</v>
      </c>
    </row>
    <row r="289" spans="1:38" ht="18" customHeight="1" x14ac:dyDescent="0.2">
      <c r="A289" s="386"/>
      <c r="B289" s="386"/>
      <c r="C289" s="389"/>
      <c r="D289" s="389"/>
      <c r="E289" s="389"/>
      <c r="F289" s="389"/>
      <c r="G289" s="389"/>
      <c r="H289" s="410" t="str">
        <f>男子入力!$CI$4</f>
        <v/>
      </c>
      <c r="I289" s="411"/>
      <c r="J289" s="412"/>
      <c r="K289" s="398" t="str">
        <f>男子入力!$CJ4</f>
        <v/>
      </c>
      <c r="L289" s="294"/>
      <c r="M289" s="294"/>
      <c r="N289" s="294"/>
      <c r="O289" s="294"/>
      <c r="P289" s="115" t="s">
        <v>17</v>
      </c>
      <c r="Q289" s="116" t="str">
        <f>男子入力!$CK4</f>
        <v/>
      </c>
      <c r="R289" s="117" t="s">
        <v>21</v>
      </c>
      <c r="S289" s="144"/>
      <c r="T289" s="144"/>
      <c r="U289" s="337"/>
      <c r="V289" s="337"/>
      <c r="W289" s="340"/>
      <c r="X289" s="340"/>
      <c r="Y289" s="340"/>
      <c r="Z289" s="340"/>
      <c r="AA289" s="340"/>
      <c r="AB289" s="413" t="str">
        <f>女子入力!$CI$4</f>
        <v/>
      </c>
      <c r="AC289" s="414"/>
      <c r="AD289" s="415"/>
      <c r="AE289" s="349" t="str">
        <f>女子入力!$CJ$4</f>
        <v/>
      </c>
      <c r="AF289" s="349"/>
      <c r="AG289" s="349"/>
      <c r="AH289" s="349"/>
      <c r="AI289" s="349"/>
      <c r="AJ289" s="62" t="s">
        <v>57</v>
      </c>
      <c r="AK289" s="150" t="str">
        <f>女子入力!$CK$4</f>
        <v/>
      </c>
      <c r="AL289" s="160" t="s">
        <v>148</v>
      </c>
    </row>
    <row r="290" spans="1:38" ht="18" customHeight="1" x14ac:dyDescent="0.2">
      <c r="A290" s="386"/>
      <c r="B290" s="386"/>
      <c r="C290" s="389"/>
      <c r="D290" s="389"/>
      <c r="E290" s="389"/>
      <c r="F290" s="389"/>
      <c r="G290" s="389"/>
      <c r="H290" s="410" t="str">
        <f>男子入力!$CI$5</f>
        <v/>
      </c>
      <c r="I290" s="411"/>
      <c r="J290" s="412"/>
      <c r="K290" s="399" t="str">
        <f>男子入力!$CJ5</f>
        <v/>
      </c>
      <c r="L290" s="346"/>
      <c r="M290" s="346"/>
      <c r="N290" s="346"/>
      <c r="O290" s="346"/>
      <c r="P290" s="15" t="s">
        <v>17</v>
      </c>
      <c r="Q290" s="111" t="str">
        <f>男子入力!$CK5</f>
        <v/>
      </c>
      <c r="R290" s="112" t="s">
        <v>21</v>
      </c>
      <c r="S290" s="144"/>
      <c r="T290" s="144"/>
      <c r="U290" s="337"/>
      <c r="V290" s="337"/>
      <c r="W290" s="340"/>
      <c r="X290" s="340"/>
      <c r="Y290" s="340"/>
      <c r="Z290" s="340"/>
      <c r="AA290" s="340"/>
      <c r="AB290" s="413" t="str">
        <f>女子入力!$CI$5</f>
        <v/>
      </c>
      <c r="AC290" s="414"/>
      <c r="AD290" s="415"/>
      <c r="AE290" s="349" t="str">
        <f>女子入力!$CJ$5</f>
        <v/>
      </c>
      <c r="AF290" s="349"/>
      <c r="AG290" s="349"/>
      <c r="AH290" s="349"/>
      <c r="AI290" s="349"/>
      <c r="AJ290" s="62" t="s">
        <v>57</v>
      </c>
      <c r="AK290" s="150" t="str">
        <f>女子入力!$CK$5</f>
        <v/>
      </c>
      <c r="AL290" s="160" t="s">
        <v>148</v>
      </c>
    </row>
    <row r="291" spans="1:38" ht="18" customHeight="1" x14ac:dyDescent="0.2">
      <c r="A291" s="386"/>
      <c r="B291" s="386"/>
      <c r="C291" s="389"/>
      <c r="D291" s="389"/>
      <c r="E291" s="389"/>
      <c r="F291" s="389"/>
      <c r="G291" s="389"/>
      <c r="H291" s="410" t="str">
        <f>男子入力!$CI$6</f>
        <v/>
      </c>
      <c r="I291" s="411"/>
      <c r="J291" s="412"/>
      <c r="K291" s="399" t="str">
        <f>男子入力!$CJ6</f>
        <v/>
      </c>
      <c r="L291" s="346"/>
      <c r="M291" s="346"/>
      <c r="N291" s="346"/>
      <c r="O291" s="346"/>
      <c r="P291" s="15" t="s">
        <v>17</v>
      </c>
      <c r="Q291" s="111" t="str">
        <f>男子入力!$CK6</f>
        <v/>
      </c>
      <c r="R291" s="112" t="s">
        <v>21</v>
      </c>
      <c r="S291" s="144"/>
      <c r="T291" s="144"/>
      <c r="U291" s="337"/>
      <c r="V291" s="337"/>
      <c r="W291" s="340"/>
      <c r="X291" s="340"/>
      <c r="Y291" s="340"/>
      <c r="Z291" s="340"/>
      <c r="AA291" s="340"/>
      <c r="AB291" s="413" t="str">
        <f>女子入力!$CI$6</f>
        <v/>
      </c>
      <c r="AC291" s="414"/>
      <c r="AD291" s="415"/>
      <c r="AE291" s="349" t="str">
        <f>女子入力!$CJ$6</f>
        <v/>
      </c>
      <c r="AF291" s="349"/>
      <c r="AG291" s="349"/>
      <c r="AH291" s="349"/>
      <c r="AI291" s="349"/>
      <c r="AJ291" s="62" t="s">
        <v>57</v>
      </c>
      <c r="AK291" s="150" t="str">
        <f>女子入力!$CK$6</f>
        <v/>
      </c>
      <c r="AL291" s="160" t="s">
        <v>148</v>
      </c>
    </row>
    <row r="292" spans="1:38" ht="18" customHeight="1" x14ac:dyDescent="0.2">
      <c r="A292" s="386"/>
      <c r="B292" s="386"/>
      <c r="C292" s="389"/>
      <c r="D292" s="389"/>
      <c r="E292" s="389"/>
      <c r="F292" s="389"/>
      <c r="G292" s="389"/>
      <c r="H292" s="410" t="str">
        <f>男子入力!$CI$7</f>
        <v/>
      </c>
      <c r="I292" s="411"/>
      <c r="J292" s="412"/>
      <c r="K292" s="399" t="str">
        <f>男子入力!$CJ7</f>
        <v/>
      </c>
      <c r="L292" s="346"/>
      <c r="M292" s="346"/>
      <c r="N292" s="346"/>
      <c r="O292" s="346"/>
      <c r="P292" s="15" t="s">
        <v>17</v>
      </c>
      <c r="Q292" s="111" t="str">
        <f>男子入力!$CK7</f>
        <v/>
      </c>
      <c r="R292" s="112" t="s">
        <v>21</v>
      </c>
      <c r="S292" s="144"/>
      <c r="T292" s="144"/>
      <c r="U292" s="337"/>
      <c r="V292" s="337"/>
      <c r="W292" s="340"/>
      <c r="X292" s="340"/>
      <c r="Y292" s="340"/>
      <c r="Z292" s="340"/>
      <c r="AA292" s="340"/>
      <c r="AB292" s="413" t="str">
        <f>女子入力!$CI$7</f>
        <v/>
      </c>
      <c r="AC292" s="414"/>
      <c r="AD292" s="415"/>
      <c r="AE292" s="349" t="str">
        <f>女子入力!$CJ$7</f>
        <v/>
      </c>
      <c r="AF292" s="349"/>
      <c r="AG292" s="349"/>
      <c r="AH292" s="349"/>
      <c r="AI292" s="349"/>
      <c r="AJ292" s="62" t="s">
        <v>57</v>
      </c>
      <c r="AK292" s="150" t="str">
        <f>女子入力!$CK$7</f>
        <v/>
      </c>
      <c r="AL292" s="160" t="s">
        <v>148</v>
      </c>
    </row>
    <row r="293" spans="1:38" ht="18" customHeight="1" x14ac:dyDescent="0.2">
      <c r="A293" s="387"/>
      <c r="B293" s="387"/>
      <c r="C293" s="390"/>
      <c r="D293" s="390"/>
      <c r="E293" s="390"/>
      <c r="F293" s="390"/>
      <c r="G293" s="390"/>
      <c r="H293" s="422" t="str">
        <f>男子入力!$CI$8</f>
        <v/>
      </c>
      <c r="I293" s="423"/>
      <c r="J293" s="424"/>
      <c r="K293" s="380" t="str">
        <f>男子入力!$CJ8</f>
        <v/>
      </c>
      <c r="L293" s="302"/>
      <c r="M293" s="302"/>
      <c r="N293" s="302"/>
      <c r="O293" s="302"/>
      <c r="P293" s="16" t="s">
        <v>17</v>
      </c>
      <c r="Q293" s="113" t="str">
        <f>男子入力!$CK8</f>
        <v/>
      </c>
      <c r="R293" s="114" t="s">
        <v>21</v>
      </c>
      <c r="S293" s="144"/>
      <c r="T293" s="144"/>
      <c r="U293" s="338"/>
      <c r="V293" s="338"/>
      <c r="W293" s="341"/>
      <c r="X293" s="341"/>
      <c r="Y293" s="341"/>
      <c r="Z293" s="341"/>
      <c r="AA293" s="341"/>
      <c r="AB293" s="425" t="str">
        <f>女子入力!$CI$8</f>
        <v/>
      </c>
      <c r="AC293" s="426"/>
      <c r="AD293" s="427"/>
      <c r="AE293" s="364" t="str">
        <f>女子入力!$CJ$8</f>
        <v/>
      </c>
      <c r="AF293" s="364"/>
      <c r="AG293" s="364"/>
      <c r="AH293" s="364"/>
      <c r="AI293" s="364"/>
      <c r="AJ293" s="64" t="s">
        <v>57</v>
      </c>
      <c r="AK293" s="151" t="str">
        <f>女子入力!$CK$8</f>
        <v/>
      </c>
      <c r="AL293" s="161" t="s">
        <v>148</v>
      </c>
    </row>
    <row r="294" spans="1:38" x14ac:dyDescent="0.2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  <c r="AA294" s="144"/>
      <c r="AB294" s="144"/>
      <c r="AC294" s="144"/>
      <c r="AD294" s="144"/>
      <c r="AE294" s="144"/>
      <c r="AF294" s="144"/>
      <c r="AG294" s="144"/>
      <c r="AH294" s="144"/>
      <c r="AI294" s="144"/>
      <c r="AJ294" s="144"/>
      <c r="AK294" s="144"/>
      <c r="AL294" s="144"/>
    </row>
    <row r="295" spans="1:38" ht="15" customHeight="1" x14ac:dyDescent="0.2">
      <c r="A295" s="296" t="s">
        <v>26</v>
      </c>
      <c r="B295" s="296"/>
      <c r="C295" s="296"/>
      <c r="D295" s="296"/>
      <c r="E295" s="296"/>
      <c r="F295" s="296"/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144"/>
      <c r="T295" s="144"/>
      <c r="U295" s="144"/>
      <c r="V295" s="267" t="s">
        <v>27</v>
      </c>
      <c r="W295" s="267"/>
      <c r="X295" s="267"/>
      <c r="Y295" s="267"/>
      <c r="Z295" s="267"/>
      <c r="AA295" s="267"/>
      <c r="AB295" s="267"/>
      <c r="AC295" s="267"/>
      <c r="AD295" s="267"/>
      <c r="AE295" s="144"/>
      <c r="AF295" s="144"/>
      <c r="AG295" s="144"/>
      <c r="AH295" s="144"/>
      <c r="AI295" s="144"/>
      <c r="AJ295" s="144"/>
      <c r="AK295" s="144"/>
      <c r="AL295" s="144"/>
    </row>
    <row r="296" spans="1:38" ht="15" customHeight="1" x14ac:dyDescent="0.2">
      <c r="A296" s="319"/>
      <c r="B296" s="320"/>
      <c r="C296" s="320"/>
      <c r="D296" s="320"/>
      <c r="E296" s="269" t="s">
        <v>28</v>
      </c>
      <c r="F296" s="270"/>
      <c r="G296" s="270"/>
      <c r="H296" s="270"/>
      <c r="I296" s="277"/>
      <c r="J296" s="270" t="s">
        <v>29</v>
      </c>
      <c r="K296" s="270"/>
      <c r="L296" s="270"/>
      <c r="M296" s="270"/>
      <c r="N296" s="270"/>
      <c r="O296" s="269" t="s">
        <v>30</v>
      </c>
      <c r="P296" s="270"/>
      <c r="Q296" s="270"/>
      <c r="R296" s="270"/>
      <c r="S296" s="270"/>
      <c r="T296" s="321"/>
      <c r="V296" s="305" t="s">
        <v>31</v>
      </c>
      <c r="W296" s="305"/>
      <c r="X296" s="318" t="s">
        <v>32</v>
      </c>
      <c r="Y296" s="318"/>
      <c r="Z296" s="318"/>
      <c r="AA296" s="318"/>
      <c r="AB296" s="318"/>
      <c r="AC296" s="318"/>
      <c r="AD296" s="318"/>
      <c r="AE296" s="318"/>
      <c r="AF296" s="318"/>
      <c r="AG296" s="318"/>
      <c r="AH296" s="318"/>
      <c r="AI296" s="318"/>
      <c r="AJ296" s="318"/>
      <c r="AK296" s="318"/>
    </row>
    <row r="297" spans="1:38" ht="15" customHeight="1" x14ac:dyDescent="0.2">
      <c r="A297" s="269" t="s">
        <v>33</v>
      </c>
      <c r="B297" s="270"/>
      <c r="C297" s="270"/>
      <c r="D297" s="270"/>
      <c r="E297" s="273">
        <f>男子入力!$H$54</f>
        <v>0</v>
      </c>
      <c r="F297" s="274"/>
      <c r="G297" s="274"/>
      <c r="H297" s="275" t="s">
        <v>34</v>
      </c>
      <c r="I297" s="276"/>
      <c r="J297" s="273">
        <f>女子入力!$H$54</f>
        <v>0</v>
      </c>
      <c r="K297" s="274"/>
      <c r="L297" s="274"/>
      <c r="M297" s="275" t="s">
        <v>34</v>
      </c>
      <c r="N297" s="275"/>
      <c r="O297" s="273">
        <f>E297+J297</f>
        <v>0</v>
      </c>
      <c r="P297" s="274"/>
      <c r="Q297" s="274"/>
      <c r="R297" s="274"/>
      <c r="S297" s="270" t="s">
        <v>34</v>
      </c>
      <c r="T297" s="277"/>
      <c r="V297" s="305" t="s">
        <v>35</v>
      </c>
      <c r="W297" s="305"/>
      <c r="X297" s="318" t="s">
        <v>36</v>
      </c>
      <c r="Y297" s="318"/>
      <c r="Z297" s="318"/>
      <c r="AA297" s="318"/>
      <c r="AB297" s="318"/>
      <c r="AC297" s="318"/>
      <c r="AD297" s="318"/>
      <c r="AE297" s="318"/>
      <c r="AF297" s="318"/>
      <c r="AG297" s="318"/>
      <c r="AH297" s="318"/>
      <c r="AI297" s="318"/>
      <c r="AJ297" s="318"/>
      <c r="AK297" s="318"/>
    </row>
    <row r="298" spans="1:38" ht="15" customHeight="1" x14ac:dyDescent="0.2">
      <c r="A298" s="259"/>
      <c r="B298" s="260"/>
      <c r="C298" s="260"/>
      <c r="D298" s="260"/>
      <c r="E298" s="298">
        <f>E297*入力!$J$10</f>
        <v>0</v>
      </c>
      <c r="F298" s="299"/>
      <c r="G298" s="299"/>
      <c r="H298" s="300" t="s">
        <v>37</v>
      </c>
      <c r="I298" s="301"/>
      <c r="J298" s="298">
        <f>J297*入力!$J$10</f>
        <v>0</v>
      </c>
      <c r="K298" s="299"/>
      <c r="L298" s="299"/>
      <c r="M298" s="300" t="s">
        <v>37</v>
      </c>
      <c r="N298" s="300"/>
      <c r="O298" s="298">
        <f>SUM(E298:L298)</f>
        <v>0</v>
      </c>
      <c r="P298" s="299"/>
      <c r="Q298" s="299"/>
      <c r="R298" s="299"/>
      <c r="S298" s="302" t="s">
        <v>37</v>
      </c>
      <c r="T298" s="303"/>
      <c r="V298" s="305"/>
      <c r="W298" s="305"/>
      <c r="X298" s="318" t="s">
        <v>38</v>
      </c>
      <c r="Y298" s="318"/>
      <c r="Z298" s="318"/>
      <c r="AA298" s="318"/>
      <c r="AB298" s="318"/>
      <c r="AC298" s="318"/>
      <c r="AD298" s="318"/>
      <c r="AE298" s="318"/>
      <c r="AF298" s="318"/>
      <c r="AG298" s="318"/>
      <c r="AH298" s="318"/>
      <c r="AI298" s="318"/>
      <c r="AJ298" s="318"/>
      <c r="AK298" s="318"/>
    </row>
    <row r="299" spans="1:38" ht="15" customHeight="1" x14ac:dyDescent="0.2">
      <c r="A299" s="271" t="s">
        <v>39</v>
      </c>
      <c r="B299" s="272"/>
      <c r="C299" s="272"/>
      <c r="D299" s="272"/>
      <c r="E299" s="290">
        <f>男子入力!$H$55</f>
        <v>0</v>
      </c>
      <c r="F299" s="291"/>
      <c r="G299" s="291"/>
      <c r="H299" s="292" t="s">
        <v>34</v>
      </c>
      <c r="I299" s="293"/>
      <c r="J299" s="290">
        <f>女子入力!$H$55</f>
        <v>0</v>
      </c>
      <c r="K299" s="291"/>
      <c r="L299" s="291"/>
      <c r="M299" s="292" t="s">
        <v>34</v>
      </c>
      <c r="N299" s="292"/>
      <c r="O299" s="273">
        <f>E299+J299</f>
        <v>0</v>
      </c>
      <c r="P299" s="274"/>
      <c r="Q299" s="274"/>
      <c r="R299" s="274"/>
      <c r="S299" s="294" t="s">
        <v>34</v>
      </c>
      <c r="T299" s="295"/>
      <c r="V299" s="305"/>
      <c r="W299" s="305"/>
      <c r="X299" s="318"/>
      <c r="Y299" s="318"/>
      <c r="Z299" s="318"/>
      <c r="AA299" s="318"/>
      <c r="AB299" s="318"/>
      <c r="AC299" s="318"/>
      <c r="AD299" s="318"/>
      <c r="AE299" s="318"/>
      <c r="AF299" s="318"/>
      <c r="AG299" s="318"/>
      <c r="AH299" s="318"/>
      <c r="AI299" s="318"/>
      <c r="AJ299" s="318"/>
      <c r="AK299" s="318"/>
    </row>
    <row r="300" spans="1:38" ht="15" customHeight="1" x14ac:dyDescent="0.2">
      <c r="A300" s="271"/>
      <c r="B300" s="272"/>
      <c r="C300" s="272"/>
      <c r="D300" s="272"/>
      <c r="E300" s="298">
        <f>E299*入力!$J$10</f>
        <v>0</v>
      </c>
      <c r="F300" s="299"/>
      <c r="G300" s="299"/>
      <c r="H300" s="300" t="s">
        <v>37</v>
      </c>
      <c r="I300" s="301"/>
      <c r="J300" s="298">
        <f>J299*入力!$J$10</f>
        <v>0</v>
      </c>
      <c r="K300" s="299"/>
      <c r="L300" s="299"/>
      <c r="M300" s="300" t="s">
        <v>37</v>
      </c>
      <c r="N300" s="300"/>
      <c r="O300" s="298">
        <f>SUM(E300:L300)</f>
        <v>0</v>
      </c>
      <c r="P300" s="299"/>
      <c r="Q300" s="299"/>
      <c r="R300" s="299"/>
      <c r="S300" s="302" t="s">
        <v>37</v>
      </c>
      <c r="T300" s="303"/>
      <c r="V300" s="17"/>
      <c r="W300" s="17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</row>
    <row r="301" spans="1:38" ht="15" customHeight="1" x14ac:dyDescent="0.2">
      <c r="A301" s="269" t="s">
        <v>145</v>
      </c>
      <c r="B301" s="270"/>
      <c r="C301" s="270"/>
      <c r="D301" s="270"/>
      <c r="E301" s="312">
        <f>男子入力!$H$56</f>
        <v>0</v>
      </c>
      <c r="F301" s="313"/>
      <c r="G301" s="313"/>
      <c r="H301" s="314" t="s">
        <v>34</v>
      </c>
      <c r="I301" s="315"/>
      <c r="J301" s="312">
        <f>女子入力!$H$56</f>
        <v>0</v>
      </c>
      <c r="K301" s="313"/>
      <c r="L301" s="313"/>
      <c r="M301" s="314" t="s">
        <v>34</v>
      </c>
      <c r="N301" s="314"/>
      <c r="O301" s="273">
        <f>E301+J301</f>
        <v>0</v>
      </c>
      <c r="P301" s="274"/>
      <c r="Q301" s="274"/>
      <c r="R301" s="274"/>
      <c r="S301" s="316" t="s">
        <v>34</v>
      </c>
      <c r="T301" s="317"/>
      <c r="V301" s="305"/>
      <c r="W301" s="305"/>
      <c r="X301" s="318"/>
      <c r="Y301" s="318"/>
      <c r="Z301" s="318"/>
      <c r="AA301" s="318"/>
      <c r="AB301" s="318"/>
      <c r="AC301" s="318"/>
      <c r="AD301" s="318"/>
      <c r="AE301" s="318"/>
      <c r="AF301" s="318"/>
      <c r="AG301" s="318"/>
      <c r="AH301" s="318"/>
      <c r="AI301" s="318"/>
      <c r="AJ301" s="318"/>
      <c r="AK301" s="318"/>
    </row>
    <row r="302" spans="1:38" ht="15" customHeight="1" x14ac:dyDescent="0.2">
      <c r="A302" s="259"/>
      <c r="B302" s="260"/>
      <c r="C302" s="260"/>
      <c r="D302" s="260"/>
      <c r="E302" s="298">
        <f>E301*入力!$J$10</f>
        <v>0</v>
      </c>
      <c r="F302" s="299"/>
      <c r="G302" s="299"/>
      <c r="H302" s="300" t="s">
        <v>37</v>
      </c>
      <c r="I302" s="301"/>
      <c r="J302" s="298">
        <f>J301*入力!$J$10</f>
        <v>0</v>
      </c>
      <c r="K302" s="299"/>
      <c r="L302" s="299"/>
      <c r="M302" s="300" t="s">
        <v>37</v>
      </c>
      <c r="N302" s="300"/>
      <c r="O302" s="298">
        <f>SUM(E302:L302)</f>
        <v>0</v>
      </c>
      <c r="P302" s="299"/>
      <c r="Q302" s="299"/>
      <c r="R302" s="299"/>
      <c r="S302" s="302" t="s">
        <v>37</v>
      </c>
      <c r="T302" s="303"/>
      <c r="V302" s="17"/>
      <c r="W302" s="17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</row>
    <row r="303" spans="1:38" ht="15" customHeight="1" x14ac:dyDescent="0.2">
      <c r="A303" s="306" t="s">
        <v>40</v>
      </c>
      <c r="B303" s="270"/>
      <c r="C303" s="270"/>
      <c r="D303" s="270"/>
      <c r="E303" s="273">
        <f>男子入力!$K$64</f>
        <v>0</v>
      </c>
      <c r="F303" s="274"/>
      <c r="G303" s="274"/>
      <c r="H303" s="307" t="s">
        <v>41</v>
      </c>
      <c r="I303" s="308"/>
      <c r="J303" s="273">
        <f>女子入力!$K$64</f>
        <v>0</v>
      </c>
      <c r="K303" s="274"/>
      <c r="L303" s="274"/>
      <c r="M303" s="307" t="s">
        <v>41</v>
      </c>
      <c r="N303" s="307"/>
      <c r="O303" s="273">
        <f>E303+J303</f>
        <v>0</v>
      </c>
      <c r="P303" s="274"/>
      <c r="Q303" s="274"/>
      <c r="R303" s="274"/>
      <c r="S303" s="211" t="s">
        <v>41</v>
      </c>
      <c r="T303" s="309"/>
      <c r="V303" s="17"/>
      <c r="W303" s="17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</row>
    <row r="304" spans="1:38" ht="15" customHeight="1" x14ac:dyDescent="0.2">
      <c r="A304" s="259"/>
      <c r="B304" s="260"/>
      <c r="C304" s="260"/>
      <c r="D304" s="260"/>
      <c r="E304" s="298">
        <f>E303*入力!$J$11</f>
        <v>0</v>
      </c>
      <c r="F304" s="299"/>
      <c r="G304" s="299"/>
      <c r="H304" s="300" t="s">
        <v>37</v>
      </c>
      <c r="I304" s="301"/>
      <c r="J304" s="298">
        <f>J303*入力!$J$11</f>
        <v>0</v>
      </c>
      <c r="K304" s="299"/>
      <c r="L304" s="299"/>
      <c r="M304" s="300" t="s">
        <v>37</v>
      </c>
      <c r="N304" s="300"/>
      <c r="O304" s="310">
        <f>SUM(E304:L304)</f>
        <v>0</v>
      </c>
      <c r="P304" s="311"/>
      <c r="Q304" s="311"/>
      <c r="R304" s="311"/>
      <c r="S304" s="302" t="s">
        <v>37</v>
      </c>
      <c r="T304" s="303"/>
      <c r="V304" s="305" t="s">
        <v>42</v>
      </c>
      <c r="W304" s="272"/>
      <c r="X304" s="272"/>
      <c r="Y304" s="272"/>
      <c r="Z304" s="272"/>
      <c r="AA304" s="272"/>
      <c r="AB304" s="304">
        <f>入力!D$3</f>
        <v>0</v>
      </c>
      <c r="AC304" s="304"/>
      <c r="AD304" s="304"/>
      <c r="AE304" s="304"/>
      <c r="AF304" s="304"/>
      <c r="AG304" s="304"/>
      <c r="AH304" s="304"/>
      <c r="AI304" s="304"/>
      <c r="AJ304" s="304"/>
      <c r="AK304" s="18"/>
    </row>
    <row r="305" spans="1:37" ht="15" customHeight="1" x14ac:dyDescent="0.2">
      <c r="A305" s="271" t="s">
        <v>43</v>
      </c>
      <c r="B305" s="272"/>
      <c r="C305" s="272"/>
      <c r="D305" s="272"/>
      <c r="E305" s="290">
        <f>男子入力!$H$57</f>
        <v>0</v>
      </c>
      <c r="F305" s="291"/>
      <c r="G305" s="291"/>
      <c r="H305" s="292" t="s">
        <v>34</v>
      </c>
      <c r="I305" s="293"/>
      <c r="J305" s="290">
        <f>女子入力!$H$57</f>
        <v>0</v>
      </c>
      <c r="K305" s="291"/>
      <c r="L305" s="291"/>
      <c r="M305" s="292" t="s">
        <v>34</v>
      </c>
      <c r="N305" s="292"/>
      <c r="O305" s="273">
        <f>E305+J305</f>
        <v>0</v>
      </c>
      <c r="P305" s="274"/>
      <c r="Q305" s="274"/>
      <c r="R305" s="274"/>
      <c r="S305" s="294" t="s">
        <v>34</v>
      </c>
      <c r="T305" s="295"/>
      <c r="V305" s="17"/>
      <c r="W305" s="17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</row>
    <row r="306" spans="1:37" ht="15" customHeight="1" x14ac:dyDescent="0.2">
      <c r="A306" s="271"/>
      <c r="B306" s="272"/>
      <c r="C306" s="272"/>
      <c r="D306" s="272"/>
      <c r="E306" s="298">
        <f>E305*入力!$J$10</f>
        <v>0</v>
      </c>
      <c r="F306" s="299"/>
      <c r="G306" s="299"/>
      <c r="H306" s="300" t="s">
        <v>37</v>
      </c>
      <c r="I306" s="301"/>
      <c r="J306" s="298">
        <f>J305*入力!$J$10</f>
        <v>0</v>
      </c>
      <c r="K306" s="299"/>
      <c r="L306" s="299"/>
      <c r="M306" s="300" t="s">
        <v>37</v>
      </c>
      <c r="N306" s="300"/>
      <c r="O306" s="298">
        <f>SUM(E306:L306)</f>
        <v>0</v>
      </c>
      <c r="P306" s="299"/>
      <c r="Q306" s="299"/>
      <c r="R306" s="299"/>
      <c r="S306" s="302" t="s">
        <v>37</v>
      </c>
      <c r="T306" s="303"/>
    </row>
    <row r="307" spans="1:37" ht="15" customHeight="1" x14ac:dyDescent="0.2">
      <c r="A307" s="269" t="s">
        <v>44</v>
      </c>
      <c r="B307" s="270"/>
      <c r="C307" s="270"/>
      <c r="D307" s="270"/>
      <c r="E307" s="273">
        <f>男子入力!$H$58</f>
        <v>0</v>
      </c>
      <c r="F307" s="274"/>
      <c r="G307" s="274"/>
      <c r="H307" s="275" t="s">
        <v>34</v>
      </c>
      <c r="I307" s="276"/>
      <c r="J307" s="273">
        <f>女子入力!$H$58</f>
        <v>0</v>
      </c>
      <c r="K307" s="274"/>
      <c r="L307" s="274"/>
      <c r="M307" s="275" t="s">
        <v>34</v>
      </c>
      <c r="N307" s="275"/>
      <c r="O307" s="273">
        <f>E307+J307</f>
        <v>0</v>
      </c>
      <c r="P307" s="274"/>
      <c r="Q307" s="274"/>
      <c r="R307" s="274"/>
      <c r="S307" s="270" t="s">
        <v>34</v>
      </c>
      <c r="T307" s="277"/>
      <c r="W307" s="272" t="s">
        <v>45</v>
      </c>
      <c r="X307" s="272"/>
      <c r="Y307" s="272"/>
      <c r="Z307" s="272"/>
      <c r="AA307" s="272"/>
      <c r="AB307" s="304">
        <f>入力!D$4</f>
        <v>0</v>
      </c>
      <c r="AC307" s="304"/>
      <c r="AD307" s="304"/>
      <c r="AE307" s="304"/>
      <c r="AF307" s="304"/>
      <c r="AG307" s="304"/>
      <c r="AH307" s="304"/>
      <c r="AI307" s="304"/>
      <c r="AJ307" s="304"/>
    </row>
    <row r="308" spans="1:37" ht="15" customHeight="1" x14ac:dyDescent="0.2">
      <c r="A308" s="259"/>
      <c r="B308" s="260"/>
      <c r="C308" s="260"/>
      <c r="D308" s="260"/>
      <c r="E308" s="298">
        <f>E307*入力!$J$10</f>
        <v>0</v>
      </c>
      <c r="F308" s="299"/>
      <c r="G308" s="299"/>
      <c r="H308" s="300" t="s">
        <v>37</v>
      </c>
      <c r="I308" s="301"/>
      <c r="J308" s="298">
        <f>J307*入力!$J$10</f>
        <v>0</v>
      </c>
      <c r="K308" s="299"/>
      <c r="L308" s="299"/>
      <c r="M308" s="300" t="s">
        <v>37</v>
      </c>
      <c r="N308" s="300"/>
      <c r="O308" s="298">
        <f>SUM(E308:L308)</f>
        <v>0</v>
      </c>
      <c r="P308" s="299"/>
      <c r="Q308" s="299"/>
      <c r="R308" s="299"/>
      <c r="S308" s="302" t="s">
        <v>37</v>
      </c>
      <c r="T308" s="303"/>
    </row>
    <row r="309" spans="1:37" ht="15" customHeight="1" x14ac:dyDescent="0.2">
      <c r="A309" s="289" t="s">
        <v>99</v>
      </c>
      <c r="B309" s="272"/>
      <c r="C309" s="272"/>
      <c r="D309" s="272"/>
      <c r="E309" s="290">
        <f>男子入力!$H$59</f>
        <v>0</v>
      </c>
      <c r="F309" s="291"/>
      <c r="G309" s="291"/>
      <c r="H309" s="292" t="s">
        <v>34</v>
      </c>
      <c r="I309" s="293"/>
      <c r="J309" s="290">
        <f>女子入力!$H$59</f>
        <v>0</v>
      </c>
      <c r="K309" s="291"/>
      <c r="L309" s="291"/>
      <c r="M309" s="292" t="s">
        <v>34</v>
      </c>
      <c r="N309" s="292"/>
      <c r="O309" s="273">
        <f>E309+J309</f>
        <v>0</v>
      </c>
      <c r="P309" s="274"/>
      <c r="Q309" s="274"/>
      <c r="R309" s="274"/>
      <c r="S309" s="294" t="s">
        <v>34</v>
      </c>
      <c r="T309" s="295"/>
      <c r="W309" s="296" t="s">
        <v>46</v>
      </c>
      <c r="X309" s="296"/>
      <c r="Y309" s="296"/>
      <c r="Z309" s="296"/>
      <c r="AA309" s="296"/>
      <c r="AB309" s="296"/>
      <c r="AC309" s="296"/>
      <c r="AD309" s="297">
        <f>入力!D$5</f>
        <v>0</v>
      </c>
      <c r="AE309" s="297"/>
      <c r="AF309" s="297"/>
      <c r="AG309" s="297"/>
      <c r="AH309" s="297"/>
      <c r="AI309" s="297"/>
      <c r="AJ309" s="297"/>
    </row>
    <row r="310" spans="1:37" ht="15" customHeight="1" x14ac:dyDescent="0.2">
      <c r="A310" s="271"/>
      <c r="B310" s="272"/>
      <c r="C310" s="272"/>
      <c r="D310" s="272"/>
      <c r="E310" s="298">
        <f>E309*入力!$J$10</f>
        <v>0</v>
      </c>
      <c r="F310" s="299"/>
      <c r="G310" s="299"/>
      <c r="H310" s="300" t="s">
        <v>37</v>
      </c>
      <c r="I310" s="301"/>
      <c r="J310" s="298">
        <f>J309*入力!$J$10</f>
        <v>0</v>
      </c>
      <c r="K310" s="299"/>
      <c r="L310" s="299"/>
      <c r="M310" s="300" t="s">
        <v>37</v>
      </c>
      <c r="N310" s="300"/>
      <c r="O310" s="298">
        <f>SUM(E310:L310)</f>
        <v>0</v>
      </c>
      <c r="P310" s="299"/>
      <c r="Q310" s="299"/>
      <c r="R310" s="299"/>
      <c r="S310" s="302" t="s">
        <v>37</v>
      </c>
      <c r="T310" s="303"/>
    </row>
    <row r="311" spans="1:37" ht="15" customHeight="1" x14ac:dyDescent="0.2">
      <c r="A311" s="269" t="s">
        <v>30</v>
      </c>
      <c r="B311" s="270"/>
      <c r="C311" s="270"/>
      <c r="D311" s="270"/>
      <c r="E311" s="273">
        <f>E297+E299+E301+E305+E307+E309</f>
        <v>0</v>
      </c>
      <c r="F311" s="274"/>
      <c r="G311" s="274"/>
      <c r="H311" s="275" t="s">
        <v>34</v>
      </c>
      <c r="I311" s="276"/>
      <c r="J311" s="273">
        <f>J297+J299+J301+J305+J307+J309</f>
        <v>0</v>
      </c>
      <c r="K311" s="274"/>
      <c r="L311" s="274"/>
      <c r="M311" s="275" t="s">
        <v>34</v>
      </c>
      <c r="N311" s="275"/>
      <c r="O311" s="273">
        <f>E311+J311</f>
        <v>0</v>
      </c>
      <c r="P311" s="274"/>
      <c r="Q311" s="274"/>
      <c r="R311" s="274"/>
      <c r="S311" s="270" t="s">
        <v>34</v>
      </c>
      <c r="T311" s="277"/>
      <c r="W311" s="278">
        <f>入力!D$6</f>
        <v>0</v>
      </c>
      <c r="X311" s="278"/>
      <c r="Y311" s="278"/>
      <c r="Z311" s="278"/>
      <c r="AA311" s="278"/>
      <c r="AB311" s="278"/>
      <c r="AC311" s="278"/>
      <c r="AD311" s="278"/>
      <c r="AE311" s="278"/>
      <c r="AF311" s="278"/>
      <c r="AG311" s="278"/>
      <c r="AH311" s="278"/>
      <c r="AI311" s="278"/>
      <c r="AJ311" s="278"/>
      <c r="AK311" s="278"/>
    </row>
    <row r="312" spans="1:37" ht="15" customHeight="1" x14ac:dyDescent="0.2">
      <c r="A312" s="271"/>
      <c r="B312" s="272"/>
      <c r="C312" s="272"/>
      <c r="D312" s="272"/>
      <c r="E312" s="279">
        <f>E303</f>
        <v>0</v>
      </c>
      <c r="F312" s="280"/>
      <c r="G312" s="280"/>
      <c r="H312" s="281" t="s">
        <v>41</v>
      </c>
      <c r="I312" s="282"/>
      <c r="J312" s="279">
        <f>J303</f>
        <v>0</v>
      </c>
      <c r="K312" s="280"/>
      <c r="L312" s="280"/>
      <c r="M312" s="281" t="s">
        <v>41</v>
      </c>
      <c r="N312" s="281"/>
      <c r="O312" s="279">
        <f>E312+J312</f>
        <v>0</v>
      </c>
      <c r="P312" s="280"/>
      <c r="Q312" s="280"/>
      <c r="R312" s="280"/>
      <c r="S312" s="283" t="s">
        <v>41</v>
      </c>
      <c r="T312" s="284"/>
    </row>
    <row r="313" spans="1:37" ht="15" customHeight="1" x14ac:dyDescent="0.2">
      <c r="A313" s="259"/>
      <c r="B313" s="260"/>
      <c r="C313" s="260"/>
      <c r="D313" s="260"/>
      <c r="E313" s="285">
        <f>SUM(E298,E300,E302,E304,E306,E308,E310)</f>
        <v>0</v>
      </c>
      <c r="F313" s="286"/>
      <c r="G313" s="286"/>
      <c r="H313" s="287" t="s">
        <v>37</v>
      </c>
      <c r="I313" s="288"/>
      <c r="J313" s="285">
        <f>SUM(J298,J300,J302,J304,J306,J308,J310)</f>
        <v>0</v>
      </c>
      <c r="K313" s="286"/>
      <c r="L313" s="286"/>
      <c r="M313" s="287" t="s">
        <v>37</v>
      </c>
      <c r="N313" s="287"/>
      <c r="O313" s="285">
        <f>SUM(E313:L313)</f>
        <v>0</v>
      </c>
      <c r="P313" s="286"/>
      <c r="Q313" s="286"/>
      <c r="R313" s="286"/>
      <c r="S313" s="260" t="s">
        <v>37</v>
      </c>
      <c r="T313" s="266"/>
      <c r="AA313" s="278">
        <f>入力!D$7</f>
        <v>0</v>
      </c>
      <c r="AB313" s="278"/>
      <c r="AC313" s="278"/>
      <c r="AD313" s="278"/>
      <c r="AE313" s="278"/>
      <c r="AF313" s="278"/>
      <c r="AG313" s="278"/>
      <c r="AH313" s="278"/>
      <c r="AI313" s="278"/>
      <c r="AJ313" s="278"/>
      <c r="AK313" s="278"/>
    </row>
    <row r="314" spans="1:37" ht="15" customHeight="1" x14ac:dyDescent="0.2">
      <c r="A314" s="259" t="s">
        <v>49</v>
      </c>
      <c r="B314" s="260"/>
      <c r="C314" s="260"/>
      <c r="D314" s="260"/>
      <c r="E314" s="261">
        <f>入力!D$9</f>
        <v>0</v>
      </c>
      <c r="F314" s="262"/>
      <c r="G314" s="78" t="s">
        <v>50</v>
      </c>
      <c r="H314" s="261">
        <f>E314*入力!J$12</f>
        <v>0</v>
      </c>
      <c r="I314" s="262"/>
      <c r="J314" s="262"/>
      <c r="K314" s="262"/>
      <c r="L314" s="263" t="s">
        <v>37</v>
      </c>
      <c r="M314" s="264"/>
      <c r="N314" s="265" t="s">
        <v>51</v>
      </c>
      <c r="O314" s="265"/>
      <c r="P314" s="265">
        <f>H314+O313</f>
        <v>0</v>
      </c>
      <c r="Q314" s="265"/>
      <c r="R314" s="265"/>
      <c r="S314" s="260" t="s">
        <v>37</v>
      </c>
      <c r="T314" s="266"/>
    </row>
    <row r="315" spans="1:37" ht="15" customHeight="1" x14ac:dyDescent="0.2">
      <c r="Z315" s="267" t="s">
        <v>52</v>
      </c>
      <c r="AA315" s="267"/>
      <c r="AB315" s="267"/>
      <c r="AC315" s="268">
        <f>入力!D$8</f>
        <v>0</v>
      </c>
      <c r="AD315" s="268"/>
      <c r="AE315" s="268"/>
      <c r="AF315" s="268"/>
      <c r="AG315" s="268"/>
      <c r="AH315" s="268"/>
      <c r="AI315" s="268"/>
      <c r="AJ315" s="268"/>
      <c r="AK315" s="268"/>
    </row>
  </sheetData>
  <sheetProtection sheet="1" objects="1" scenarios="1"/>
  <mergeCells count="1995">
    <mergeCell ref="A314:D314"/>
    <mergeCell ref="E314:F314"/>
    <mergeCell ref="H314:K314"/>
    <mergeCell ref="L314:M314"/>
    <mergeCell ref="N314:O314"/>
    <mergeCell ref="P314:R314"/>
    <mergeCell ref="S314:T314"/>
    <mergeCell ref="Z315:AB315"/>
    <mergeCell ref="AC315:AK315"/>
    <mergeCell ref="A311:D313"/>
    <mergeCell ref="E311:G311"/>
    <mergeCell ref="H311:I311"/>
    <mergeCell ref="J311:L311"/>
    <mergeCell ref="M311:N311"/>
    <mergeCell ref="O311:R311"/>
    <mergeCell ref="S311:T311"/>
    <mergeCell ref="W311:AK311"/>
    <mergeCell ref="E312:G312"/>
    <mergeCell ref="H312:I312"/>
    <mergeCell ref="J312:L312"/>
    <mergeCell ref="M312:N312"/>
    <mergeCell ref="O312:R312"/>
    <mergeCell ref="S312:T312"/>
    <mergeCell ref="E313:G313"/>
    <mergeCell ref="H313:I313"/>
    <mergeCell ref="J313:L313"/>
    <mergeCell ref="M313:N313"/>
    <mergeCell ref="O313:R313"/>
    <mergeCell ref="S313:T313"/>
    <mergeCell ref="AA313:AK313"/>
    <mergeCell ref="A307:D308"/>
    <mergeCell ref="E307:G307"/>
    <mergeCell ref="H307:I307"/>
    <mergeCell ref="J307:L307"/>
    <mergeCell ref="M307:N307"/>
    <mergeCell ref="O307:R307"/>
    <mergeCell ref="S307:T307"/>
    <mergeCell ref="W307:AA307"/>
    <mergeCell ref="AB307:AJ307"/>
    <mergeCell ref="E308:G308"/>
    <mergeCell ref="H308:I308"/>
    <mergeCell ref="J308:L308"/>
    <mergeCell ref="M308:N308"/>
    <mergeCell ref="O308:R308"/>
    <mergeCell ref="S308:T308"/>
    <mergeCell ref="A309:D310"/>
    <mergeCell ref="E309:G309"/>
    <mergeCell ref="H309:I309"/>
    <mergeCell ref="J309:L309"/>
    <mergeCell ref="M309:N309"/>
    <mergeCell ref="O309:R309"/>
    <mergeCell ref="S309:T309"/>
    <mergeCell ref="W309:AC309"/>
    <mergeCell ref="AD309:AJ309"/>
    <mergeCell ref="E310:G310"/>
    <mergeCell ref="H310:I310"/>
    <mergeCell ref="J310:L310"/>
    <mergeCell ref="M310:N310"/>
    <mergeCell ref="O310:R310"/>
    <mergeCell ref="S310:T310"/>
    <mergeCell ref="A303:D304"/>
    <mergeCell ref="E303:G303"/>
    <mergeCell ref="H303:I303"/>
    <mergeCell ref="J303:L303"/>
    <mergeCell ref="M303:N303"/>
    <mergeCell ref="O303:R303"/>
    <mergeCell ref="S303:T303"/>
    <mergeCell ref="E304:G304"/>
    <mergeCell ref="H304:I304"/>
    <mergeCell ref="J304:L304"/>
    <mergeCell ref="M304:N304"/>
    <mergeCell ref="O304:R304"/>
    <mergeCell ref="S304:T304"/>
    <mergeCell ref="V304:AA304"/>
    <mergeCell ref="AB304:AJ304"/>
    <mergeCell ref="A305:D306"/>
    <mergeCell ref="E305:G305"/>
    <mergeCell ref="H305:I305"/>
    <mergeCell ref="J305:L305"/>
    <mergeCell ref="M305:N305"/>
    <mergeCell ref="O305:R305"/>
    <mergeCell ref="S305:T305"/>
    <mergeCell ref="E306:G306"/>
    <mergeCell ref="H306:I306"/>
    <mergeCell ref="J306:L306"/>
    <mergeCell ref="M306:N306"/>
    <mergeCell ref="O306:R306"/>
    <mergeCell ref="S306:T306"/>
    <mergeCell ref="A299:D300"/>
    <mergeCell ref="E299:G299"/>
    <mergeCell ref="H299:I299"/>
    <mergeCell ref="J299:L299"/>
    <mergeCell ref="M299:N299"/>
    <mergeCell ref="O299:R299"/>
    <mergeCell ref="S299:T299"/>
    <mergeCell ref="V299:W299"/>
    <mergeCell ref="X299:AK299"/>
    <mergeCell ref="E300:G300"/>
    <mergeCell ref="H300:I300"/>
    <mergeCell ref="J300:L300"/>
    <mergeCell ref="M300:N300"/>
    <mergeCell ref="O300:R300"/>
    <mergeCell ref="S300:T300"/>
    <mergeCell ref="A301:D302"/>
    <mergeCell ref="E301:G301"/>
    <mergeCell ref="H301:I301"/>
    <mergeCell ref="J301:L301"/>
    <mergeCell ref="M301:N301"/>
    <mergeCell ref="O301:R301"/>
    <mergeCell ref="S301:T301"/>
    <mergeCell ref="V301:W301"/>
    <mergeCell ref="X301:AK301"/>
    <mergeCell ref="E302:G302"/>
    <mergeCell ref="H302:I302"/>
    <mergeCell ref="J302:L302"/>
    <mergeCell ref="M302:N302"/>
    <mergeCell ref="O302:R302"/>
    <mergeCell ref="S302:T302"/>
    <mergeCell ref="A297:D298"/>
    <mergeCell ref="E297:G297"/>
    <mergeCell ref="H297:I297"/>
    <mergeCell ref="J297:L297"/>
    <mergeCell ref="M297:N297"/>
    <mergeCell ref="O297:R297"/>
    <mergeCell ref="S297:T297"/>
    <mergeCell ref="V297:W297"/>
    <mergeCell ref="X297:AK297"/>
    <mergeCell ref="E298:G298"/>
    <mergeCell ref="H298:I298"/>
    <mergeCell ref="J298:L298"/>
    <mergeCell ref="M298:N298"/>
    <mergeCell ref="O298:R298"/>
    <mergeCell ref="S298:T298"/>
    <mergeCell ref="V298:W298"/>
    <mergeCell ref="X298:AK298"/>
    <mergeCell ref="AB291:AD291"/>
    <mergeCell ref="AE291:AI291"/>
    <mergeCell ref="H292:J292"/>
    <mergeCell ref="K292:O292"/>
    <mergeCell ref="AB292:AD292"/>
    <mergeCell ref="AE292:AI292"/>
    <mergeCell ref="H293:J293"/>
    <mergeCell ref="K293:O293"/>
    <mergeCell ref="AB293:AD293"/>
    <mergeCell ref="AE293:AI293"/>
    <mergeCell ref="A295:R295"/>
    <mergeCell ref="V295:AD295"/>
    <mergeCell ref="A296:D296"/>
    <mergeCell ref="E296:I296"/>
    <mergeCell ref="J296:N296"/>
    <mergeCell ref="O296:T296"/>
    <mergeCell ref="V296:W296"/>
    <mergeCell ref="X296:AK296"/>
    <mergeCell ref="A287:B287"/>
    <mergeCell ref="C287:D287"/>
    <mergeCell ref="E287:G287"/>
    <mergeCell ref="H287:J287"/>
    <mergeCell ref="K287:O287"/>
    <mergeCell ref="P287:R287"/>
    <mergeCell ref="U287:V287"/>
    <mergeCell ref="W287:X287"/>
    <mergeCell ref="Y287:AA287"/>
    <mergeCell ref="AB287:AD287"/>
    <mergeCell ref="AE287:AI287"/>
    <mergeCell ref="AJ287:AL287"/>
    <mergeCell ref="A288:B293"/>
    <mergeCell ref="C288:D293"/>
    <mergeCell ref="E288:G293"/>
    <mergeCell ref="H288:J288"/>
    <mergeCell ref="K288:O288"/>
    <mergeCell ref="U288:V293"/>
    <mergeCell ref="W288:X293"/>
    <mergeCell ref="Y288:AA293"/>
    <mergeCell ref="AB288:AD288"/>
    <mergeCell ref="AE288:AI288"/>
    <mergeCell ref="H289:J289"/>
    <mergeCell ref="K289:O289"/>
    <mergeCell ref="AB289:AD289"/>
    <mergeCell ref="AE289:AI289"/>
    <mergeCell ref="H290:J290"/>
    <mergeCell ref="K290:O290"/>
    <mergeCell ref="AB290:AD290"/>
    <mergeCell ref="AE290:AI290"/>
    <mergeCell ref="H291:J291"/>
    <mergeCell ref="K291:O291"/>
    <mergeCell ref="AJ280:AL280"/>
    <mergeCell ref="A281:B286"/>
    <mergeCell ref="C281:D286"/>
    <mergeCell ref="E281:G286"/>
    <mergeCell ref="H281:J281"/>
    <mergeCell ref="K281:O281"/>
    <mergeCell ref="U281:V286"/>
    <mergeCell ref="W281:X286"/>
    <mergeCell ref="Y281:AA286"/>
    <mergeCell ref="AB281:AD281"/>
    <mergeCell ref="AE281:AI281"/>
    <mergeCell ref="H282:J282"/>
    <mergeCell ref="K282:O282"/>
    <mergeCell ref="AB282:AD282"/>
    <mergeCell ref="AE282:AI282"/>
    <mergeCell ref="H283:J283"/>
    <mergeCell ref="K283:O283"/>
    <mergeCell ref="AB283:AD283"/>
    <mergeCell ref="AE283:AI283"/>
    <mergeCell ref="H284:J284"/>
    <mergeCell ref="K284:O284"/>
    <mergeCell ref="AB284:AD284"/>
    <mergeCell ref="AE284:AI284"/>
    <mergeCell ref="H285:J285"/>
    <mergeCell ref="K285:O285"/>
    <mergeCell ref="AB285:AD285"/>
    <mergeCell ref="AE285:AI285"/>
    <mergeCell ref="H286:J286"/>
    <mergeCell ref="K286:O286"/>
    <mergeCell ref="AB286:AD286"/>
    <mergeCell ref="AE286:AI286"/>
    <mergeCell ref="A277:C277"/>
    <mergeCell ref="D277:F277"/>
    <mergeCell ref="G277:K277"/>
    <mergeCell ref="M277:O277"/>
    <mergeCell ref="U277:W277"/>
    <mergeCell ref="X277:Z277"/>
    <mergeCell ref="AA277:AE277"/>
    <mergeCell ref="AG277:AI277"/>
    <mergeCell ref="A278:C278"/>
    <mergeCell ref="D278:F278"/>
    <mergeCell ref="G278:K278"/>
    <mergeCell ref="M278:O278"/>
    <mergeCell ref="U278:W278"/>
    <mergeCell ref="X278:Z278"/>
    <mergeCell ref="AA278:AE278"/>
    <mergeCell ref="AG278:AI278"/>
    <mergeCell ref="A280:B280"/>
    <mergeCell ref="C280:D280"/>
    <mergeCell ref="E280:G280"/>
    <mergeCell ref="H280:J280"/>
    <mergeCell ref="K280:O280"/>
    <mergeCell ref="P280:R280"/>
    <mergeCell ref="U280:V280"/>
    <mergeCell ref="W280:X280"/>
    <mergeCell ref="Y280:AA280"/>
    <mergeCell ref="AB280:AD280"/>
    <mergeCell ref="AE280:AI280"/>
    <mergeCell ref="A274:C274"/>
    <mergeCell ref="D274:F274"/>
    <mergeCell ref="G274:K274"/>
    <mergeCell ref="M274:O274"/>
    <mergeCell ref="U274:W274"/>
    <mergeCell ref="X274:Z274"/>
    <mergeCell ref="AA274:AE274"/>
    <mergeCell ref="AG274:AI274"/>
    <mergeCell ref="A275:C275"/>
    <mergeCell ref="D275:F275"/>
    <mergeCell ref="G275:K275"/>
    <mergeCell ref="M275:O275"/>
    <mergeCell ref="U275:W275"/>
    <mergeCell ref="X275:Z275"/>
    <mergeCell ref="AA275:AE275"/>
    <mergeCell ref="AG275:AI275"/>
    <mergeCell ref="A276:C276"/>
    <mergeCell ref="D276:F276"/>
    <mergeCell ref="G276:K276"/>
    <mergeCell ref="M276:O276"/>
    <mergeCell ref="U276:W276"/>
    <mergeCell ref="X276:Z276"/>
    <mergeCell ref="AA276:AE276"/>
    <mergeCell ref="AG276:AI276"/>
    <mergeCell ref="A271:C271"/>
    <mergeCell ref="D271:F271"/>
    <mergeCell ref="G271:K271"/>
    <mergeCell ref="M271:O271"/>
    <mergeCell ref="U271:W271"/>
    <mergeCell ref="X271:Z271"/>
    <mergeCell ref="AA271:AE271"/>
    <mergeCell ref="AG271:AI271"/>
    <mergeCell ref="A272:C272"/>
    <mergeCell ref="D272:F272"/>
    <mergeCell ref="G272:K272"/>
    <mergeCell ref="M272:O272"/>
    <mergeCell ref="U272:W272"/>
    <mergeCell ref="X272:Z272"/>
    <mergeCell ref="AA272:AE272"/>
    <mergeCell ref="AG272:AI272"/>
    <mergeCell ref="A273:C273"/>
    <mergeCell ref="D273:F273"/>
    <mergeCell ref="G273:K273"/>
    <mergeCell ref="M273:O273"/>
    <mergeCell ref="U273:W273"/>
    <mergeCell ref="X273:Z273"/>
    <mergeCell ref="AA273:AE273"/>
    <mergeCell ref="AG273:AI273"/>
    <mergeCell ref="A268:C268"/>
    <mergeCell ref="D268:F268"/>
    <mergeCell ref="G268:K268"/>
    <mergeCell ref="M268:O268"/>
    <mergeCell ref="U268:W268"/>
    <mergeCell ref="X268:Z268"/>
    <mergeCell ref="AA268:AE268"/>
    <mergeCell ref="AG268:AI268"/>
    <mergeCell ref="A269:C269"/>
    <mergeCell ref="D269:F269"/>
    <mergeCell ref="G269:K269"/>
    <mergeCell ref="M269:O269"/>
    <mergeCell ref="U269:W269"/>
    <mergeCell ref="X269:Z269"/>
    <mergeCell ref="AA269:AE269"/>
    <mergeCell ref="AG269:AI269"/>
    <mergeCell ref="A270:C270"/>
    <mergeCell ref="D270:F270"/>
    <mergeCell ref="G270:K270"/>
    <mergeCell ref="M270:O270"/>
    <mergeCell ref="U270:W270"/>
    <mergeCell ref="X270:Z270"/>
    <mergeCell ref="AA270:AE270"/>
    <mergeCell ref="AG270:AI270"/>
    <mergeCell ref="A265:C265"/>
    <mergeCell ref="D265:F265"/>
    <mergeCell ref="G265:K265"/>
    <mergeCell ref="M265:O265"/>
    <mergeCell ref="U265:W265"/>
    <mergeCell ref="X265:Z265"/>
    <mergeCell ref="AA265:AE265"/>
    <mergeCell ref="AG265:AI265"/>
    <mergeCell ref="A266:C266"/>
    <mergeCell ref="D266:F266"/>
    <mergeCell ref="G266:K266"/>
    <mergeCell ref="M266:O266"/>
    <mergeCell ref="U266:W266"/>
    <mergeCell ref="X266:Z266"/>
    <mergeCell ref="AA266:AE266"/>
    <mergeCell ref="AG266:AI266"/>
    <mergeCell ref="A267:C267"/>
    <mergeCell ref="D267:F267"/>
    <mergeCell ref="G267:K267"/>
    <mergeCell ref="M267:O267"/>
    <mergeCell ref="U267:W267"/>
    <mergeCell ref="X267:Z267"/>
    <mergeCell ref="AA267:AE267"/>
    <mergeCell ref="AG267:AI267"/>
    <mergeCell ref="A262:C262"/>
    <mergeCell ref="D262:F262"/>
    <mergeCell ref="G262:K262"/>
    <mergeCell ref="M262:O262"/>
    <mergeCell ref="U262:W262"/>
    <mergeCell ref="X262:Z262"/>
    <mergeCell ref="AA262:AE262"/>
    <mergeCell ref="AG262:AI262"/>
    <mergeCell ref="A263:C263"/>
    <mergeCell ref="D263:F263"/>
    <mergeCell ref="G263:K263"/>
    <mergeCell ref="M263:O263"/>
    <mergeCell ref="U263:W263"/>
    <mergeCell ref="X263:Z263"/>
    <mergeCell ref="AA263:AE263"/>
    <mergeCell ref="AG263:AI263"/>
    <mergeCell ref="A264:C264"/>
    <mergeCell ref="D264:F264"/>
    <mergeCell ref="G264:K264"/>
    <mergeCell ref="M264:O264"/>
    <mergeCell ref="U264:W264"/>
    <mergeCell ref="X264:Z264"/>
    <mergeCell ref="AA264:AE264"/>
    <mergeCell ref="AG264:AI264"/>
    <mergeCell ref="A259:C259"/>
    <mergeCell ref="D259:F259"/>
    <mergeCell ref="G259:K259"/>
    <mergeCell ref="M259:O259"/>
    <mergeCell ref="U259:W259"/>
    <mergeCell ref="X259:Z259"/>
    <mergeCell ref="AA259:AE259"/>
    <mergeCell ref="AG259:AI259"/>
    <mergeCell ref="A260:C260"/>
    <mergeCell ref="D260:F260"/>
    <mergeCell ref="G260:K260"/>
    <mergeCell ref="M260:O260"/>
    <mergeCell ref="U260:W260"/>
    <mergeCell ref="X260:Z260"/>
    <mergeCell ref="AA260:AE260"/>
    <mergeCell ref="AG260:AI260"/>
    <mergeCell ref="A261:C261"/>
    <mergeCell ref="D261:F261"/>
    <mergeCell ref="G261:K261"/>
    <mergeCell ref="M261:O261"/>
    <mergeCell ref="U261:W261"/>
    <mergeCell ref="X261:Z261"/>
    <mergeCell ref="AA261:AE261"/>
    <mergeCell ref="AG261:AI261"/>
    <mergeCell ref="A251:D251"/>
    <mergeCell ref="E251:F251"/>
    <mergeCell ref="H251:K251"/>
    <mergeCell ref="L251:M251"/>
    <mergeCell ref="N251:O251"/>
    <mergeCell ref="P251:R251"/>
    <mergeCell ref="S251:T251"/>
    <mergeCell ref="Z252:AB252"/>
    <mergeCell ref="AC252:AK252"/>
    <mergeCell ref="A253:AL254"/>
    <mergeCell ref="W255:AH255"/>
    <mergeCell ref="AI255:AL255"/>
    <mergeCell ref="H256:O256"/>
    <mergeCell ref="A258:C258"/>
    <mergeCell ref="D258:F258"/>
    <mergeCell ref="G258:K258"/>
    <mergeCell ref="M258:O258"/>
    <mergeCell ref="U258:W258"/>
    <mergeCell ref="X258:Z258"/>
    <mergeCell ref="AA258:AE258"/>
    <mergeCell ref="AG258:AI258"/>
    <mergeCell ref="A248:D250"/>
    <mergeCell ref="E248:G248"/>
    <mergeCell ref="H248:I248"/>
    <mergeCell ref="J248:L248"/>
    <mergeCell ref="M248:N248"/>
    <mergeCell ref="O248:R248"/>
    <mergeCell ref="S248:T248"/>
    <mergeCell ref="W248:AK248"/>
    <mergeCell ref="E249:G249"/>
    <mergeCell ref="H249:I249"/>
    <mergeCell ref="J249:L249"/>
    <mergeCell ref="M249:N249"/>
    <mergeCell ref="O249:R249"/>
    <mergeCell ref="S249:T249"/>
    <mergeCell ref="E250:G250"/>
    <mergeCell ref="H250:I250"/>
    <mergeCell ref="J250:L250"/>
    <mergeCell ref="M250:N250"/>
    <mergeCell ref="O250:R250"/>
    <mergeCell ref="S250:T250"/>
    <mergeCell ref="AA250:AK250"/>
    <mergeCell ref="A244:D245"/>
    <mergeCell ref="E244:G244"/>
    <mergeCell ref="H244:I244"/>
    <mergeCell ref="J244:L244"/>
    <mergeCell ref="M244:N244"/>
    <mergeCell ref="O244:R244"/>
    <mergeCell ref="S244:T244"/>
    <mergeCell ref="W244:AA244"/>
    <mergeCell ref="AB244:AJ244"/>
    <mergeCell ref="E245:G245"/>
    <mergeCell ref="H245:I245"/>
    <mergeCell ref="J245:L245"/>
    <mergeCell ref="M245:N245"/>
    <mergeCell ref="O245:R245"/>
    <mergeCell ref="S245:T245"/>
    <mergeCell ref="A246:D247"/>
    <mergeCell ref="E246:G246"/>
    <mergeCell ref="H246:I246"/>
    <mergeCell ref="J246:L246"/>
    <mergeCell ref="M246:N246"/>
    <mergeCell ref="O246:R246"/>
    <mergeCell ref="S246:T246"/>
    <mergeCell ref="W246:AC246"/>
    <mergeCell ref="AD246:AJ246"/>
    <mergeCell ref="E247:G247"/>
    <mergeCell ref="H247:I247"/>
    <mergeCell ref="J247:L247"/>
    <mergeCell ref="M247:N247"/>
    <mergeCell ref="O247:R247"/>
    <mergeCell ref="S247:T247"/>
    <mergeCell ref="A240:D241"/>
    <mergeCell ref="E240:G240"/>
    <mergeCell ref="H240:I240"/>
    <mergeCell ref="J240:L240"/>
    <mergeCell ref="M240:N240"/>
    <mergeCell ref="O240:R240"/>
    <mergeCell ref="S240:T240"/>
    <mergeCell ref="E241:G241"/>
    <mergeCell ref="H241:I241"/>
    <mergeCell ref="J241:L241"/>
    <mergeCell ref="M241:N241"/>
    <mergeCell ref="O241:R241"/>
    <mergeCell ref="S241:T241"/>
    <mergeCell ref="V241:AA241"/>
    <mergeCell ref="AB241:AJ241"/>
    <mergeCell ref="A242:D243"/>
    <mergeCell ref="E242:G242"/>
    <mergeCell ref="H242:I242"/>
    <mergeCell ref="J242:L242"/>
    <mergeCell ref="M242:N242"/>
    <mergeCell ref="O242:R242"/>
    <mergeCell ref="S242:T242"/>
    <mergeCell ref="E243:G243"/>
    <mergeCell ref="H243:I243"/>
    <mergeCell ref="J243:L243"/>
    <mergeCell ref="M243:N243"/>
    <mergeCell ref="O243:R243"/>
    <mergeCell ref="S243:T243"/>
    <mergeCell ref="A236:D237"/>
    <mergeCell ref="E236:G236"/>
    <mergeCell ref="H236:I236"/>
    <mergeCell ref="J236:L236"/>
    <mergeCell ref="M236:N236"/>
    <mergeCell ref="O236:R236"/>
    <mergeCell ref="S236:T236"/>
    <mergeCell ref="V236:W236"/>
    <mergeCell ref="X236:AK236"/>
    <mergeCell ref="E237:G237"/>
    <mergeCell ref="H237:I237"/>
    <mergeCell ref="J237:L237"/>
    <mergeCell ref="M237:N237"/>
    <mergeCell ref="O237:R237"/>
    <mergeCell ref="S237:T237"/>
    <mergeCell ref="A238:D239"/>
    <mergeCell ref="E238:G238"/>
    <mergeCell ref="H238:I238"/>
    <mergeCell ref="J238:L238"/>
    <mergeCell ref="M238:N238"/>
    <mergeCell ref="O238:R238"/>
    <mergeCell ref="S238:T238"/>
    <mergeCell ref="V238:W238"/>
    <mergeCell ref="X238:AK238"/>
    <mergeCell ref="E239:G239"/>
    <mergeCell ref="H239:I239"/>
    <mergeCell ref="J239:L239"/>
    <mergeCell ref="M239:N239"/>
    <mergeCell ref="O239:R239"/>
    <mergeCell ref="S239:T239"/>
    <mergeCell ref="A234:D235"/>
    <mergeCell ref="E234:G234"/>
    <mergeCell ref="H234:I234"/>
    <mergeCell ref="J234:L234"/>
    <mergeCell ref="M234:N234"/>
    <mergeCell ref="O234:R234"/>
    <mergeCell ref="S234:T234"/>
    <mergeCell ref="V234:W234"/>
    <mergeCell ref="X234:AK234"/>
    <mergeCell ref="E235:G235"/>
    <mergeCell ref="H235:I235"/>
    <mergeCell ref="J235:L235"/>
    <mergeCell ref="M235:N235"/>
    <mergeCell ref="O235:R235"/>
    <mergeCell ref="S235:T235"/>
    <mergeCell ref="V235:W235"/>
    <mergeCell ref="X235:AK235"/>
    <mergeCell ref="AB228:AD228"/>
    <mergeCell ref="AE228:AI228"/>
    <mergeCell ref="H229:J229"/>
    <mergeCell ref="K229:O229"/>
    <mergeCell ref="AB229:AD229"/>
    <mergeCell ref="AE229:AI229"/>
    <mergeCell ref="H230:J230"/>
    <mergeCell ref="K230:O230"/>
    <mergeCell ref="AB230:AD230"/>
    <mergeCell ref="AE230:AI230"/>
    <mergeCell ref="A232:R232"/>
    <mergeCell ref="V232:AD232"/>
    <mergeCell ref="A233:D233"/>
    <mergeCell ref="E233:I233"/>
    <mergeCell ref="J233:N233"/>
    <mergeCell ref="O233:T233"/>
    <mergeCell ref="V233:W233"/>
    <mergeCell ref="X233:AK233"/>
    <mergeCell ref="A224:B224"/>
    <mergeCell ref="C224:D224"/>
    <mergeCell ref="E224:G224"/>
    <mergeCell ref="H224:J224"/>
    <mergeCell ref="K224:O224"/>
    <mergeCell ref="P224:R224"/>
    <mergeCell ref="U224:V224"/>
    <mergeCell ref="W224:X224"/>
    <mergeCell ref="Y224:AA224"/>
    <mergeCell ref="AB224:AD224"/>
    <mergeCell ref="AE224:AI224"/>
    <mergeCell ref="AJ224:AL224"/>
    <mergeCell ref="A225:B230"/>
    <mergeCell ref="C225:D230"/>
    <mergeCell ref="E225:G230"/>
    <mergeCell ref="H225:J225"/>
    <mergeCell ref="K225:O225"/>
    <mergeCell ref="U225:V230"/>
    <mergeCell ref="W225:X230"/>
    <mergeCell ref="Y225:AA230"/>
    <mergeCell ref="AB225:AD225"/>
    <mergeCell ref="AE225:AI225"/>
    <mergeCell ref="H226:J226"/>
    <mergeCell ref="K226:O226"/>
    <mergeCell ref="AB226:AD226"/>
    <mergeCell ref="AE226:AI226"/>
    <mergeCell ref="H227:J227"/>
    <mergeCell ref="K227:O227"/>
    <mergeCell ref="AB227:AD227"/>
    <mergeCell ref="AE227:AI227"/>
    <mergeCell ref="H228:J228"/>
    <mergeCell ref="K228:O228"/>
    <mergeCell ref="AJ217:AL217"/>
    <mergeCell ref="A218:B223"/>
    <mergeCell ref="C218:D223"/>
    <mergeCell ref="E218:G223"/>
    <mergeCell ref="H218:J218"/>
    <mergeCell ref="K218:O218"/>
    <mergeCell ref="U218:V223"/>
    <mergeCell ref="W218:X223"/>
    <mergeCell ref="Y218:AA223"/>
    <mergeCell ref="AB218:AD218"/>
    <mergeCell ref="AE218:AI218"/>
    <mergeCell ref="H219:J219"/>
    <mergeCell ref="K219:O219"/>
    <mergeCell ref="AB219:AD219"/>
    <mergeCell ref="AE219:AI219"/>
    <mergeCell ref="H220:J220"/>
    <mergeCell ref="K220:O220"/>
    <mergeCell ref="AB220:AD220"/>
    <mergeCell ref="AE220:AI220"/>
    <mergeCell ref="H221:J221"/>
    <mergeCell ref="K221:O221"/>
    <mergeCell ref="AB221:AD221"/>
    <mergeCell ref="AE221:AI221"/>
    <mergeCell ref="H222:J222"/>
    <mergeCell ref="K222:O222"/>
    <mergeCell ref="AB222:AD222"/>
    <mergeCell ref="AE222:AI222"/>
    <mergeCell ref="H223:J223"/>
    <mergeCell ref="K223:O223"/>
    <mergeCell ref="AB223:AD223"/>
    <mergeCell ref="AE223:AI223"/>
    <mergeCell ref="A215:C215"/>
    <mergeCell ref="D215:F215"/>
    <mergeCell ref="G215:K215"/>
    <mergeCell ref="M215:O215"/>
    <mergeCell ref="U215:W215"/>
    <mergeCell ref="X215:Z215"/>
    <mergeCell ref="AA215:AE215"/>
    <mergeCell ref="AG215:AI215"/>
    <mergeCell ref="A217:B217"/>
    <mergeCell ref="C217:D217"/>
    <mergeCell ref="E217:G217"/>
    <mergeCell ref="H217:J217"/>
    <mergeCell ref="K217:O217"/>
    <mergeCell ref="P217:R217"/>
    <mergeCell ref="U217:V217"/>
    <mergeCell ref="W217:X217"/>
    <mergeCell ref="Y217:AA217"/>
    <mergeCell ref="AB217:AD217"/>
    <mergeCell ref="AE217:AI217"/>
    <mergeCell ref="A212:C212"/>
    <mergeCell ref="D212:F212"/>
    <mergeCell ref="G212:K212"/>
    <mergeCell ref="M212:O212"/>
    <mergeCell ref="U212:W212"/>
    <mergeCell ref="X212:Z212"/>
    <mergeCell ref="AA212:AE212"/>
    <mergeCell ref="AG212:AI212"/>
    <mergeCell ref="A213:C213"/>
    <mergeCell ref="D213:F213"/>
    <mergeCell ref="G213:K213"/>
    <mergeCell ref="M213:O213"/>
    <mergeCell ref="U213:W213"/>
    <mergeCell ref="X213:Z213"/>
    <mergeCell ref="AA213:AE213"/>
    <mergeCell ref="AG213:AI213"/>
    <mergeCell ref="A214:C214"/>
    <mergeCell ref="D214:F214"/>
    <mergeCell ref="G214:K214"/>
    <mergeCell ref="M214:O214"/>
    <mergeCell ref="U214:W214"/>
    <mergeCell ref="X214:Z214"/>
    <mergeCell ref="AA214:AE214"/>
    <mergeCell ref="AG214:AI214"/>
    <mergeCell ref="A209:C209"/>
    <mergeCell ref="D209:F209"/>
    <mergeCell ref="G209:K209"/>
    <mergeCell ref="M209:O209"/>
    <mergeCell ref="U209:W209"/>
    <mergeCell ref="X209:Z209"/>
    <mergeCell ref="AA209:AE209"/>
    <mergeCell ref="AG209:AI209"/>
    <mergeCell ref="A210:C210"/>
    <mergeCell ref="D210:F210"/>
    <mergeCell ref="G210:K210"/>
    <mergeCell ref="M210:O210"/>
    <mergeCell ref="U210:W210"/>
    <mergeCell ref="X210:Z210"/>
    <mergeCell ref="AA210:AE210"/>
    <mergeCell ref="AG210:AI210"/>
    <mergeCell ref="A211:C211"/>
    <mergeCell ref="D211:F211"/>
    <mergeCell ref="G211:K211"/>
    <mergeCell ref="M211:O211"/>
    <mergeCell ref="U211:W211"/>
    <mergeCell ref="X211:Z211"/>
    <mergeCell ref="AA211:AE211"/>
    <mergeCell ref="AG211:AI211"/>
    <mergeCell ref="A206:C206"/>
    <mergeCell ref="D206:F206"/>
    <mergeCell ref="G206:K206"/>
    <mergeCell ref="M206:O206"/>
    <mergeCell ref="U206:W206"/>
    <mergeCell ref="X206:Z206"/>
    <mergeCell ref="AA206:AE206"/>
    <mergeCell ref="AG206:AI206"/>
    <mergeCell ref="A207:C207"/>
    <mergeCell ref="D207:F207"/>
    <mergeCell ref="G207:K207"/>
    <mergeCell ref="M207:O207"/>
    <mergeCell ref="U207:W207"/>
    <mergeCell ref="X207:Z207"/>
    <mergeCell ref="AA207:AE207"/>
    <mergeCell ref="AG207:AI207"/>
    <mergeCell ref="A208:C208"/>
    <mergeCell ref="D208:F208"/>
    <mergeCell ref="G208:K208"/>
    <mergeCell ref="M208:O208"/>
    <mergeCell ref="U208:W208"/>
    <mergeCell ref="X208:Z208"/>
    <mergeCell ref="AA208:AE208"/>
    <mergeCell ref="AG208:AI208"/>
    <mergeCell ref="A203:C203"/>
    <mergeCell ref="D203:F203"/>
    <mergeCell ref="G203:K203"/>
    <mergeCell ref="M203:O203"/>
    <mergeCell ref="U203:W203"/>
    <mergeCell ref="X203:Z203"/>
    <mergeCell ref="AA203:AE203"/>
    <mergeCell ref="AG203:AI203"/>
    <mergeCell ref="A204:C204"/>
    <mergeCell ref="D204:F204"/>
    <mergeCell ref="G204:K204"/>
    <mergeCell ref="M204:O204"/>
    <mergeCell ref="U204:W204"/>
    <mergeCell ref="X204:Z204"/>
    <mergeCell ref="AA204:AE204"/>
    <mergeCell ref="AG204:AI204"/>
    <mergeCell ref="A205:C205"/>
    <mergeCell ref="D205:F205"/>
    <mergeCell ref="G205:K205"/>
    <mergeCell ref="M205:O205"/>
    <mergeCell ref="U205:W205"/>
    <mergeCell ref="X205:Z205"/>
    <mergeCell ref="AA205:AE205"/>
    <mergeCell ref="AG205:AI205"/>
    <mergeCell ref="A200:C200"/>
    <mergeCell ref="D200:F200"/>
    <mergeCell ref="G200:K200"/>
    <mergeCell ref="M200:O200"/>
    <mergeCell ref="U200:W200"/>
    <mergeCell ref="X200:Z200"/>
    <mergeCell ref="AA200:AE200"/>
    <mergeCell ref="AG200:AI200"/>
    <mergeCell ref="A201:C201"/>
    <mergeCell ref="D201:F201"/>
    <mergeCell ref="G201:K201"/>
    <mergeCell ref="M201:O201"/>
    <mergeCell ref="U201:W201"/>
    <mergeCell ref="X201:Z201"/>
    <mergeCell ref="AA201:AE201"/>
    <mergeCell ref="AG201:AI201"/>
    <mergeCell ref="A202:C202"/>
    <mergeCell ref="D202:F202"/>
    <mergeCell ref="G202:K202"/>
    <mergeCell ref="M202:O202"/>
    <mergeCell ref="U202:W202"/>
    <mergeCell ref="X202:Z202"/>
    <mergeCell ref="AA202:AE202"/>
    <mergeCell ref="AG202:AI202"/>
    <mergeCell ref="A197:C197"/>
    <mergeCell ref="D197:F197"/>
    <mergeCell ref="G197:K197"/>
    <mergeCell ref="M197:O197"/>
    <mergeCell ref="U197:W197"/>
    <mergeCell ref="X197:Z197"/>
    <mergeCell ref="AA197:AE197"/>
    <mergeCell ref="AG197:AI197"/>
    <mergeCell ref="A198:C198"/>
    <mergeCell ref="D198:F198"/>
    <mergeCell ref="G198:K198"/>
    <mergeCell ref="M198:O198"/>
    <mergeCell ref="U198:W198"/>
    <mergeCell ref="X198:Z198"/>
    <mergeCell ref="AA198:AE198"/>
    <mergeCell ref="AG198:AI198"/>
    <mergeCell ref="A199:C199"/>
    <mergeCell ref="D199:F199"/>
    <mergeCell ref="G199:K199"/>
    <mergeCell ref="M199:O199"/>
    <mergeCell ref="U199:W199"/>
    <mergeCell ref="X199:Z199"/>
    <mergeCell ref="AA199:AE199"/>
    <mergeCell ref="AG199:AI199"/>
    <mergeCell ref="A190:AL191"/>
    <mergeCell ref="W192:AH192"/>
    <mergeCell ref="AI192:AL192"/>
    <mergeCell ref="H193:O193"/>
    <mergeCell ref="A195:C195"/>
    <mergeCell ref="D195:F195"/>
    <mergeCell ref="G195:K195"/>
    <mergeCell ref="M195:O195"/>
    <mergeCell ref="U195:W195"/>
    <mergeCell ref="X195:Z195"/>
    <mergeCell ref="AA195:AE195"/>
    <mergeCell ref="AG195:AI195"/>
    <mergeCell ref="A196:C196"/>
    <mergeCell ref="D196:F196"/>
    <mergeCell ref="G196:K196"/>
    <mergeCell ref="M196:O196"/>
    <mergeCell ref="U196:W196"/>
    <mergeCell ref="X196:Z196"/>
    <mergeCell ref="AA196:AE196"/>
    <mergeCell ref="AG196:AI196"/>
    <mergeCell ref="E173:G173"/>
    <mergeCell ref="H173:I173"/>
    <mergeCell ref="J173:L173"/>
    <mergeCell ref="M173:N173"/>
    <mergeCell ref="O173:R173"/>
    <mergeCell ref="S173:T173"/>
    <mergeCell ref="V173:W173"/>
    <mergeCell ref="X173:AK173"/>
    <mergeCell ref="E174:G174"/>
    <mergeCell ref="H174:I174"/>
    <mergeCell ref="J174:L174"/>
    <mergeCell ref="M174:N174"/>
    <mergeCell ref="O174:R174"/>
    <mergeCell ref="S174:T174"/>
    <mergeCell ref="A47:D48"/>
    <mergeCell ref="E47:G47"/>
    <mergeCell ref="H47:I47"/>
    <mergeCell ref="J47:L47"/>
    <mergeCell ref="M47:N47"/>
    <mergeCell ref="O47:R47"/>
    <mergeCell ref="S47:T47"/>
    <mergeCell ref="V47:W47"/>
    <mergeCell ref="X47:AK47"/>
    <mergeCell ref="E48:G48"/>
    <mergeCell ref="H48:I48"/>
    <mergeCell ref="J48:L48"/>
    <mergeCell ref="M48:N48"/>
    <mergeCell ref="O48:R48"/>
    <mergeCell ref="S48:T48"/>
    <mergeCell ref="A110:D111"/>
    <mergeCell ref="E110:G110"/>
    <mergeCell ref="H110:I110"/>
    <mergeCell ref="S111:T111"/>
    <mergeCell ref="Z63:AB63"/>
    <mergeCell ref="O61:R61"/>
    <mergeCell ref="S61:T61"/>
    <mergeCell ref="AA61:AK61"/>
    <mergeCell ref="A62:D62"/>
    <mergeCell ref="E62:F62"/>
    <mergeCell ref="H62:K62"/>
    <mergeCell ref="L62:M62"/>
    <mergeCell ref="N62:O62"/>
    <mergeCell ref="P62:R62"/>
    <mergeCell ref="S62:T62"/>
    <mergeCell ref="AC63:AK63"/>
    <mergeCell ref="K99:O99"/>
    <mergeCell ref="U99:V104"/>
    <mergeCell ref="AB91:AD91"/>
    <mergeCell ref="AE91:AI91"/>
    <mergeCell ref="AJ91:AL91"/>
    <mergeCell ref="A92:B97"/>
    <mergeCell ref="C92:D97"/>
    <mergeCell ref="E92:G97"/>
    <mergeCell ref="H92:J92"/>
    <mergeCell ref="K92:O92"/>
    <mergeCell ref="U92:V97"/>
    <mergeCell ref="H95:J95"/>
    <mergeCell ref="K95:O95"/>
    <mergeCell ref="AB95:AD95"/>
    <mergeCell ref="AE95:AI95"/>
    <mergeCell ref="A98:B98"/>
    <mergeCell ref="C98:D98"/>
    <mergeCell ref="E98:G98"/>
    <mergeCell ref="H98:J98"/>
    <mergeCell ref="S59:T59"/>
    <mergeCell ref="W59:AK59"/>
    <mergeCell ref="E60:G60"/>
    <mergeCell ref="H60:I60"/>
    <mergeCell ref="J60:L60"/>
    <mergeCell ref="M60:N60"/>
    <mergeCell ref="O60:R60"/>
    <mergeCell ref="S60:T60"/>
    <mergeCell ref="A59:D61"/>
    <mergeCell ref="E59:G59"/>
    <mergeCell ref="H59:I59"/>
    <mergeCell ref="J59:L59"/>
    <mergeCell ref="M59:N59"/>
    <mergeCell ref="O59:R59"/>
    <mergeCell ref="E61:G61"/>
    <mergeCell ref="H61:I61"/>
    <mergeCell ref="J61:L61"/>
    <mergeCell ref="M61:N61"/>
    <mergeCell ref="W57:AC57"/>
    <mergeCell ref="AD57:AJ57"/>
    <mergeCell ref="E58:G58"/>
    <mergeCell ref="H58:I58"/>
    <mergeCell ref="J58:L58"/>
    <mergeCell ref="M58:N58"/>
    <mergeCell ref="O58:R58"/>
    <mergeCell ref="S58:T58"/>
    <mergeCell ref="E28:G28"/>
    <mergeCell ref="C28:D28"/>
    <mergeCell ref="A28:B28"/>
    <mergeCell ref="H33:J33"/>
    <mergeCell ref="H32:J32"/>
    <mergeCell ref="H31:J31"/>
    <mergeCell ref="H30:J30"/>
    <mergeCell ref="H29:J29"/>
    <mergeCell ref="E29:G34"/>
    <mergeCell ref="C29:D34"/>
    <mergeCell ref="A29:B34"/>
    <mergeCell ref="A57:D58"/>
    <mergeCell ref="E57:G57"/>
    <mergeCell ref="H57:I57"/>
    <mergeCell ref="A53:D54"/>
    <mergeCell ref="E53:G53"/>
    <mergeCell ref="H53:I53"/>
    <mergeCell ref="J53:L53"/>
    <mergeCell ref="M53:N53"/>
    <mergeCell ref="O53:R53"/>
    <mergeCell ref="S53:T53"/>
    <mergeCell ref="E54:G54"/>
    <mergeCell ref="AB55:AJ55"/>
    <mergeCell ref="E56:G56"/>
    <mergeCell ref="H56:I56"/>
    <mergeCell ref="J56:L56"/>
    <mergeCell ref="M56:N56"/>
    <mergeCell ref="O56:R56"/>
    <mergeCell ref="S56:T56"/>
    <mergeCell ref="H54:I54"/>
    <mergeCell ref="J54:L54"/>
    <mergeCell ref="M54:N54"/>
    <mergeCell ref="O54:R54"/>
    <mergeCell ref="S54:T54"/>
    <mergeCell ref="O55:R55"/>
    <mergeCell ref="E55:G55"/>
    <mergeCell ref="H55:I55"/>
    <mergeCell ref="J55:L55"/>
    <mergeCell ref="M55:N55"/>
    <mergeCell ref="S55:T55"/>
    <mergeCell ref="W55:AA55"/>
    <mergeCell ref="A55:D56"/>
    <mergeCell ref="A49:D50"/>
    <mergeCell ref="E49:G49"/>
    <mergeCell ref="H49:I49"/>
    <mergeCell ref="J49:L49"/>
    <mergeCell ref="M49:N49"/>
    <mergeCell ref="O49:R49"/>
    <mergeCell ref="S49:T49"/>
    <mergeCell ref="V49:W49"/>
    <mergeCell ref="X49:AK49"/>
    <mergeCell ref="A45:D46"/>
    <mergeCell ref="S51:T51"/>
    <mergeCell ref="E52:G52"/>
    <mergeCell ref="H52:I52"/>
    <mergeCell ref="J52:L52"/>
    <mergeCell ref="M52:N52"/>
    <mergeCell ref="O52:R52"/>
    <mergeCell ref="S52:T52"/>
    <mergeCell ref="A51:D52"/>
    <mergeCell ref="E51:G51"/>
    <mergeCell ref="H51:I51"/>
    <mergeCell ref="J51:L51"/>
    <mergeCell ref="M51:N51"/>
    <mergeCell ref="O51:R51"/>
    <mergeCell ref="V52:AA52"/>
    <mergeCell ref="AB52:AJ52"/>
    <mergeCell ref="S45:T45"/>
    <mergeCell ref="V45:W45"/>
    <mergeCell ref="X45:AK45"/>
    <mergeCell ref="E46:G46"/>
    <mergeCell ref="H46:I46"/>
    <mergeCell ref="J46:L46"/>
    <mergeCell ref="M46:N46"/>
    <mergeCell ref="H45:I45"/>
    <mergeCell ref="J45:L45"/>
    <mergeCell ref="M45:N45"/>
    <mergeCell ref="O45:R45"/>
    <mergeCell ref="E50:G50"/>
    <mergeCell ref="H50:I50"/>
    <mergeCell ref="J50:L50"/>
    <mergeCell ref="M50:N50"/>
    <mergeCell ref="O50:R50"/>
    <mergeCell ref="S50:T50"/>
    <mergeCell ref="X46:AK46"/>
    <mergeCell ref="H104:J104"/>
    <mergeCell ref="K104:O104"/>
    <mergeCell ref="H102:J102"/>
    <mergeCell ref="K102:O102"/>
    <mergeCell ref="AB102:AD102"/>
    <mergeCell ref="AB104:AD104"/>
    <mergeCell ref="AE104:AI104"/>
    <mergeCell ref="Y99:AA104"/>
    <mergeCell ref="AB99:AD99"/>
    <mergeCell ref="AE99:AI99"/>
    <mergeCell ref="H100:J100"/>
    <mergeCell ref="K100:O100"/>
    <mergeCell ref="AB100:AD100"/>
    <mergeCell ref="AE100:AI100"/>
    <mergeCell ref="H101:J101"/>
    <mergeCell ref="K101:O101"/>
    <mergeCell ref="H99:J99"/>
    <mergeCell ref="J57:L57"/>
    <mergeCell ref="M57:N57"/>
    <mergeCell ref="O57:R57"/>
    <mergeCell ref="S57:T57"/>
    <mergeCell ref="J44:N44"/>
    <mergeCell ref="O44:T44"/>
    <mergeCell ref="V44:W44"/>
    <mergeCell ref="X44:AK44"/>
    <mergeCell ref="A99:B104"/>
    <mergeCell ref="C99:D104"/>
    <mergeCell ref="E99:G104"/>
    <mergeCell ref="AE102:AI102"/>
    <mergeCell ref="AE93:AI93"/>
    <mergeCell ref="H94:J94"/>
    <mergeCell ref="K94:O94"/>
    <mergeCell ref="U98:V98"/>
    <mergeCell ref="W98:X98"/>
    <mergeCell ref="Y98:AA98"/>
    <mergeCell ref="AB98:AD98"/>
    <mergeCell ref="AE98:AI98"/>
    <mergeCell ref="AJ98:AL98"/>
    <mergeCell ref="H97:J97"/>
    <mergeCell ref="K97:O97"/>
    <mergeCell ref="AB97:AD97"/>
    <mergeCell ref="AE97:AI97"/>
    <mergeCell ref="AB101:AD101"/>
    <mergeCell ref="AE101:AI101"/>
    <mergeCell ref="H103:J103"/>
    <mergeCell ref="K103:O103"/>
    <mergeCell ref="AB103:AD103"/>
    <mergeCell ref="AE103:AI103"/>
    <mergeCell ref="W99:X104"/>
    <mergeCell ref="O46:R46"/>
    <mergeCell ref="S46:T46"/>
    <mergeCell ref="V46:W46"/>
    <mergeCell ref="E45:G45"/>
    <mergeCell ref="K98:O98"/>
    <mergeCell ref="P98:R98"/>
    <mergeCell ref="AB94:AD94"/>
    <mergeCell ref="AE94:AI94"/>
    <mergeCell ref="H96:J96"/>
    <mergeCell ref="K96:O96"/>
    <mergeCell ref="AB96:AD96"/>
    <mergeCell ref="AE96:AI96"/>
    <mergeCell ref="W92:X97"/>
    <mergeCell ref="Y92:AA97"/>
    <mergeCell ref="AB92:AD92"/>
    <mergeCell ref="AE92:AI92"/>
    <mergeCell ref="H93:J93"/>
    <mergeCell ref="K93:O93"/>
    <mergeCell ref="AB93:AD93"/>
    <mergeCell ref="A91:B91"/>
    <mergeCell ref="C91:D91"/>
    <mergeCell ref="E91:G91"/>
    <mergeCell ref="H91:J91"/>
    <mergeCell ref="K91:O91"/>
    <mergeCell ref="P91:R91"/>
    <mergeCell ref="U91:V91"/>
    <mergeCell ref="W91:X91"/>
    <mergeCell ref="AG69:AI69"/>
    <mergeCell ref="A70:C70"/>
    <mergeCell ref="D70:F70"/>
    <mergeCell ref="G70:K70"/>
    <mergeCell ref="M70:O70"/>
    <mergeCell ref="U70:W70"/>
    <mergeCell ref="X70:Z70"/>
    <mergeCell ref="AA70:AE70"/>
    <mergeCell ref="U22:W22"/>
    <mergeCell ref="X22:Z22"/>
    <mergeCell ref="A23:C23"/>
    <mergeCell ref="D23:F23"/>
    <mergeCell ref="G23:K23"/>
    <mergeCell ref="M23:O23"/>
    <mergeCell ref="U23:W23"/>
    <mergeCell ref="X23:Z23"/>
    <mergeCell ref="Y91:AA91"/>
    <mergeCell ref="A69:C69"/>
    <mergeCell ref="D69:F69"/>
    <mergeCell ref="G69:K69"/>
    <mergeCell ref="M69:O69"/>
    <mergeCell ref="U69:W69"/>
    <mergeCell ref="X69:Z69"/>
    <mergeCell ref="AA69:AE69"/>
    <mergeCell ref="A73:C73"/>
    <mergeCell ref="D73:F73"/>
    <mergeCell ref="G73:K73"/>
    <mergeCell ref="M73:O73"/>
    <mergeCell ref="U73:W73"/>
    <mergeCell ref="X73:Z73"/>
    <mergeCell ref="AA73:AE73"/>
    <mergeCell ref="A77:C77"/>
    <mergeCell ref="D77:F77"/>
    <mergeCell ref="G77:K77"/>
    <mergeCell ref="M77:O77"/>
    <mergeCell ref="U77:W77"/>
    <mergeCell ref="A43:R43"/>
    <mergeCell ref="V43:AD43"/>
    <mergeCell ref="A44:D44"/>
    <mergeCell ref="E44:I44"/>
    <mergeCell ref="AA18:AE18"/>
    <mergeCell ref="AG18:AI18"/>
    <mergeCell ref="A19:C19"/>
    <mergeCell ref="D19:F19"/>
    <mergeCell ref="G19:K19"/>
    <mergeCell ref="M19:O19"/>
    <mergeCell ref="U19:W19"/>
    <mergeCell ref="X19:Z19"/>
    <mergeCell ref="AA19:AE19"/>
    <mergeCell ref="AG19:AI19"/>
    <mergeCell ref="A18:C18"/>
    <mergeCell ref="D18:F18"/>
    <mergeCell ref="G18:K18"/>
    <mergeCell ref="M18:O18"/>
    <mergeCell ref="U18:W18"/>
    <mergeCell ref="X18:Z18"/>
    <mergeCell ref="AA20:AE20"/>
    <mergeCell ref="AG20:AI20"/>
    <mergeCell ref="A20:C20"/>
    <mergeCell ref="D20:F20"/>
    <mergeCell ref="G20:K20"/>
    <mergeCell ref="M20:O20"/>
    <mergeCell ref="U20:W20"/>
    <mergeCell ref="X20:Z20"/>
    <mergeCell ref="A15:C15"/>
    <mergeCell ref="D15:F15"/>
    <mergeCell ref="G15:K15"/>
    <mergeCell ref="M15:O15"/>
    <mergeCell ref="U15:W15"/>
    <mergeCell ref="X15:Z15"/>
    <mergeCell ref="AA15:AE15"/>
    <mergeCell ref="AG15:AI15"/>
    <mergeCell ref="A14:C14"/>
    <mergeCell ref="D14:F14"/>
    <mergeCell ref="G14:K14"/>
    <mergeCell ref="M14:O14"/>
    <mergeCell ref="U14:W14"/>
    <mergeCell ref="X14:Z14"/>
    <mergeCell ref="AA16:AE16"/>
    <mergeCell ref="AG16:AI16"/>
    <mergeCell ref="A17:C17"/>
    <mergeCell ref="D17:F17"/>
    <mergeCell ref="G17:K17"/>
    <mergeCell ref="M17:O17"/>
    <mergeCell ref="U17:W17"/>
    <mergeCell ref="X17:Z17"/>
    <mergeCell ref="AA17:AE17"/>
    <mergeCell ref="AG17:AI17"/>
    <mergeCell ref="A16:C16"/>
    <mergeCell ref="D16:F16"/>
    <mergeCell ref="G16:K16"/>
    <mergeCell ref="M16:O16"/>
    <mergeCell ref="U16:W16"/>
    <mergeCell ref="X16:Z16"/>
    <mergeCell ref="AA12:AE12"/>
    <mergeCell ref="AG12:AI12"/>
    <mergeCell ref="A13:C13"/>
    <mergeCell ref="D13:F13"/>
    <mergeCell ref="G13:K13"/>
    <mergeCell ref="M13:O13"/>
    <mergeCell ref="U13:W13"/>
    <mergeCell ref="X13:Z13"/>
    <mergeCell ref="AA13:AE13"/>
    <mergeCell ref="AG13:AI13"/>
    <mergeCell ref="A12:C12"/>
    <mergeCell ref="D12:F12"/>
    <mergeCell ref="G12:K12"/>
    <mergeCell ref="M12:O12"/>
    <mergeCell ref="U12:W12"/>
    <mergeCell ref="X12:Z12"/>
    <mergeCell ref="AA14:AE14"/>
    <mergeCell ref="AG14:AI14"/>
    <mergeCell ref="G9:K9"/>
    <mergeCell ref="M9:O9"/>
    <mergeCell ref="U9:W9"/>
    <mergeCell ref="X9:Z9"/>
    <mergeCell ref="AA9:AE9"/>
    <mergeCell ref="AG9:AI9"/>
    <mergeCell ref="A8:C8"/>
    <mergeCell ref="D8:F8"/>
    <mergeCell ref="G8:K8"/>
    <mergeCell ref="M8:O8"/>
    <mergeCell ref="U8:W8"/>
    <mergeCell ref="X8:Z8"/>
    <mergeCell ref="AA10:AE10"/>
    <mergeCell ref="AG10:AI10"/>
    <mergeCell ref="A11:C11"/>
    <mergeCell ref="D11:F11"/>
    <mergeCell ref="G11:K11"/>
    <mergeCell ref="M11:O11"/>
    <mergeCell ref="U11:W11"/>
    <mergeCell ref="X11:Z11"/>
    <mergeCell ref="AA11:AE11"/>
    <mergeCell ref="AG11:AI11"/>
    <mergeCell ref="A10:C10"/>
    <mergeCell ref="D10:F10"/>
    <mergeCell ref="G10:K10"/>
    <mergeCell ref="M10:O10"/>
    <mergeCell ref="U10:W10"/>
    <mergeCell ref="X10:Z10"/>
    <mergeCell ref="AG70:AI70"/>
    <mergeCell ref="A1:AL2"/>
    <mergeCell ref="W3:AH3"/>
    <mergeCell ref="AI3:AL3"/>
    <mergeCell ref="A6:C6"/>
    <mergeCell ref="D6:F6"/>
    <mergeCell ref="G6:K6"/>
    <mergeCell ref="M6:O6"/>
    <mergeCell ref="U6:W6"/>
    <mergeCell ref="X6:Z6"/>
    <mergeCell ref="H4:O4"/>
    <mergeCell ref="AA6:AE6"/>
    <mergeCell ref="AG6:AI6"/>
    <mergeCell ref="AA8:AE8"/>
    <mergeCell ref="AG8:AI8"/>
    <mergeCell ref="A9:C9"/>
    <mergeCell ref="D9:F9"/>
    <mergeCell ref="Y28:AA28"/>
    <mergeCell ref="AB28:AD28"/>
    <mergeCell ref="AE28:AI28"/>
    <mergeCell ref="AJ28:AL28"/>
    <mergeCell ref="K29:O29"/>
    <mergeCell ref="U29:V34"/>
    <mergeCell ref="W29:X34"/>
    <mergeCell ref="Y29:AA34"/>
    <mergeCell ref="AB29:AD29"/>
    <mergeCell ref="AE29:AI29"/>
    <mergeCell ref="K30:O30"/>
    <mergeCell ref="AB30:AD30"/>
    <mergeCell ref="AE30:AI30"/>
    <mergeCell ref="K31:O31"/>
    <mergeCell ref="AB31:AD31"/>
    <mergeCell ref="AG73:AI73"/>
    <mergeCell ref="A74:C74"/>
    <mergeCell ref="D74:F74"/>
    <mergeCell ref="G74:K74"/>
    <mergeCell ref="M74:O74"/>
    <mergeCell ref="U74:W74"/>
    <mergeCell ref="X74:Z74"/>
    <mergeCell ref="AA74:AE74"/>
    <mergeCell ref="AG74:AI74"/>
    <mergeCell ref="A71:C71"/>
    <mergeCell ref="D71:F71"/>
    <mergeCell ref="G71:K71"/>
    <mergeCell ref="M71:O71"/>
    <mergeCell ref="U71:W71"/>
    <mergeCell ref="X71:Z71"/>
    <mergeCell ref="AA71:AE71"/>
    <mergeCell ref="AG71:AI71"/>
    <mergeCell ref="A72:C72"/>
    <mergeCell ref="D72:F72"/>
    <mergeCell ref="G72:K72"/>
    <mergeCell ref="M72:O72"/>
    <mergeCell ref="U72:W72"/>
    <mergeCell ref="X72:Z72"/>
    <mergeCell ref="AA72:AE72"/>
    <mergeCell ref="AG72:AI72"/>
    <mergeCell ref="X77:Z77"/>
    <mergeCell ref="AA77:AE77"/>
    <mergeCell ref="AG77:AI77"/>
    <mergeCell ref="A78:C78"/>
    <mergeCell ref="D78:F78"/>
    <mergeCell ref="G78:K78"/>
    <mergeCell ref="M78:O78"/>
    <mergeCell ref="U78:W78"/>
    <mergeCell ref="X78:Z78"/>
    <mergeCell ref="AA78:AE78"/>
    <mergeCell ref="AG78:AI78"/>
    <mergeCell ref="A75:C75"/>
    <mergeCell ref="D75:F75"/>
    <mergeCell ref="G75:K75"/>
    <mergeCell ref="M75:O75"/>
    <mergeCell ref="U75:W75"/>
    <mergeCell ref="X75:Z75"/>
    <mergeCell ref="AA75:AE75"/>
    <mergeCell ref="AG75:AI75"/>
    <mergeCell ref="A76:C76"/>
    <mergeCell ref="D76:F76"/>
    <mergeCell ref="G76:K76"/>
    <mergeCell ref="M76:O76"/>
    <mergeCell ref="U76:W76"/>
    <mergeCell ref="X76:Z76"/>
    <mergeCell ref="AA76:AE76"/>
    <mergeCell ref="AG76:AI76"/>
    <mergeCell ref="U81:W81"/>
    <mergeCell ref="X81:Z81"/>
    <mergeCell ref="AA81:AE81"/>
    <mergeCell ref="AG81:AI81"/>
    <mergeCell ref="A82:C82"/>
    <mergeCell ref="D82:F82"/>
    <mergeCell ref="G82:K82"/>
    <mergeCell ref="M82:O82"/>
    <mergeCell ref="U82:W82"/>
    <mergeCell ref="X82:Z82"/>
    <mergeCell ref="AA82:AE82"/>
    <mergeCell ref="AG82:AI82"/>
    <mergeCell ref="A79:C79"/>
    <mergeCell ref="D79:F79"/>
    <mergeCell ref="G79:K79"/>
    <mergeCell ref="M79:O79"/>
    <mergeCell ref="U79:W79"/>
    <mergeCell ref="X79:Z79"/>
    <mergeCell ref="AA79:AE79"/>
    <mergeCell ref="AG79:AI79"/>
    <mergeCell ref="A80:C80"/>
    <mergeCell ref="D80:F80"/>
    <mergeCell ref="G80:K80"/>
    <mergeCell ref="M80:O80"/>
    <mergeCell ref="U80:W80"/>
    <mergeCell ref="X80:Z80"/>
    <mergeCell ref="AA80:AE80"/>
    <mergeCell ref="AG80:AI80"/>
    <mergeCell ref="Y154:AA154"/>
    <mergeCell ref="AB154:AD154"/>
    <mergeCell ref="AE154:AI154"/>
    <mergeCell ref="A89:C89"/>
    <mergeCell ref="D89:F89"/>
    <mergeCell ref="G89:K89"/>
    <mergeCell ref="M89:O89"/>
    <mergeCell ref="U89:W89"/>
    <mergeCell ref="A83:C83"/>
    <mergeCell ref="D83:F83"/>
    <mergeCell ref="G83:K83"/>
    <mergeCell ref="M83:O83"/>
    <mergeCell ref="U83:W83"/>
    <mergeCell ref="X83:Z83"/>
    <mergeCell ref="AA83:AE83"/>
    <mergeCell ref="AG83:AI83"/>
    <mergeCell ref="A84:C84"/>
    <mergeCell ref="D84:F84"/>
    <mergeCell ref="G84:K84"/>
    <mergeCell ref="M84:O84"/>
    <mergeCell ref="U84:W84"/>
    <mergeCell ref="X84:Z84"/>
    <mergeCell ref="AA84:AE84"/>
    <mergeCell ref="AG84:AI84"/>
    <mergeCell ref="J109:L109"/>
    <mergeCell ref="M109:N109"/>
    <mergeCell ref="O109:R109"/>
    <mergeCell ref="S109:T109"/>
    <mergeCell ref="V109:W109"/>
    <mergeCell ref="X109:AK109"/>
    <mergeCell ref="E113:G113"/>
    <mergeCell ref="H113:I113"/>
    <mergeCell ref="AJ154:AL154"/>
    <mergeCell ref="A155:B160"/>
    <mergeCell ref="C155:D160"/>
    <mergeCell ref="E155:G160"/>
    <mergeCell ref="H155:J155"/>
    <mergeCell ref="K155:O155"/>
    <mergeCell ref="U155:V160"/>
    <mergeCell ref="W155:X160"/>
    <mergeCell ref="Y155:AA160"/>
    <mergeCell ref="AB155:AD155"/>
    <mergeCell ref="AE155:AI155"/>
    <mergeCell ref="H156:J156"/>
    <mergeCell ref="K156:O156"/>
    <mergeCell ref="AB156:AD156"/>
    <mergeCell ref="AE156:AI156"/>
    <mergeCell ref="H157:J157"/>
    <mergeCell ref="K157:O157"/>
    <mergeCell ref="AB157:AD157"/>
    <mergeCell ref="AE157:AI157"/>
    <mergeCell ref="H158:J158"/>
    <mergeCell ref="K158:O158"/>
    <mergeCell ref="AB158:AD158"/>
    <mergeCell ref="AE158:AI158"/>
    <mergeCell ref="H159:J159"/>
    <mergeCell ref="A154:B154"/>
    <mergeCell ref="C154:D154"/>
    <mergeCell ref="E154:G154"/>
    <mergeCell ref="H154:J154"/>
    <mergeCell ref="K154:O154"/>
    <mergeCell ref="P154:R154"/>
    <mergeCell ref="U154:V154"/>
    <mergeCell ref="W154:X154"/>
    <mergeCell ref="AB164:AD164"/>
    <mergeCell ref="AE164:AI164"/>
    <mergeCell ref="H165:J165"/>
    <mergeCell ref="K165:O165"/>
    <mergeCell ref="AB165:AD165"/>
    <mergeCell ref="AE165:AI165"/>
    <mergeCell ref="H166:J166"/>
    <mergeCell ref="K159:O159"/>
    <mergeCell ref="AB159:AD159"/>
    <mergeCell ref="AE159:AI159"/>
    <mergeCell ref="H160:J160"/>
    <mergeCell ref="K160:O160"/>
    <mergeCell ref="AB160:AD160"/>
    <mergeCell ref="AE160:AI160"/>
    <mergeCell ref="A161:B161"/>
    <mergeCell ref="C161:D161"/>
    <mergeCell ref="E161:G161"/>
    <mergeCell ref="H161:J161"/>
    <mergeCell ref="K161:O161"/>
    <mergeCell ref="P161:R161"/>
    <mergeCell ref="U161:V161"/>
    <mergeCell ref="W161:X161"/>
    <mergeCell ref="Y161:AA161"/>
    <mergeCell ref="AB161:AD161"/>
    <mergeCell ref="AE161:AI161"/>
    <mergeCell ref="K166:O166"/>
    <mergeCell ref="AB166:AD166"/>
    <mergeCell ref="AE166:AI166"/>
    <mergeCell ref="H167:J167"/>
    <mergeCell ref="K167:O167"/>
    <mergeCell ref="AB167:AD167"/>
    <mergeCell ref="AE167:AI167"/>
    <mergeCell ref="A106:R106"/>
    <mergeCell ref="V106:AD106"/>
    <mergeCell ref="AJ161:AL161"/>
    <mergeCell ref="A162:B167"/>
    <mergeCell ref="C162:D167"/>
    <mergeCell ref="E162:G167"/>
    <mergeCell ref="H162:J162"/>
    <mergeCell ref="K162:O162"/>
    <mergeCell ref="U162:V167"/>
    <mergeCell ref="W162:X167"/>
    <mergeCell ref="Y162:AA167"/>
    <mergeCell ref="AB162:AD162"/>
    <mergeCell ref="AE162:AI162"/>
    <mergeCell ref="H163:J163"/>
    <mergeCell ref="K163:O163"/>
    <mergeCell ref="AB163:AD163"/>
    <mergeCell ref="AE163:AI163"/>
    <mergeCell ref="H164:J164"/>
    <mergeCell ref="K164:O164"/>
    <mergeCell ref="A112:D113"/>
    <mergeCell ref="E112:G112"/>
    <mergeCell ref="H112:I112"/>
    <mergeCell ref="J112:L112"/>
    <mergeCell ref="M112:N112"/>
    <mergeCell ref="O112:R112"/>
    <mergeCell ref="S112:T112"/>
    <mergeCell ref="V112:W112"/>
    <mergeCell ref="X112:AK112"/>
    <mergeCell ref="J113:L113"/>
    <mergeCell ref="M113:N113"/>
    <mergeCell ref="O113:R113"/>
    <mergeCell ref="S113:T113"/>
    <mergeCell ref="A107:D107"/>
    <mergeCell ref="E107:I107"/>
    <mergeCell ref="J107:N107"/>
    <mergeCell ref="O107:T107"/>
    <mergeCell ref="V107:W107"/>
    <mergeCell ref="X107:AK107"/>
    <mergeCell ref="A108:D109"/>
    <mergeCell ref="E108:G108"/>
    <mergeCell ref="H108:I108"/>
    <mergeCell ref="J108:L108"/>
    <mergeCell ref="M108:N108"/>
    <mergeCell ref="O108:R108"/>
    <mergeCell ref="S108:T108"/>
    <mergeCell ref="V108:W108"/>
    <mergeCell ref="X108:AK108"/>
    <mergeCell ref="E109:G109"/>
    <mergeCell ref="H109:I109"/>
    <mergeCell ref="J110:L110"/>
    <mergeCell ref="M110:N110"/>
    <mergeCell ref="O110:R110"/>
    <mergeCell ref="S110:T110"/>
    <mergeCell ref="V110:W110"/>
    <mergeCell ref="X110:AK110"/>
    <mergeCell ref="E111:G111"/>
    <mergeCell ref="H111:I111"/>
    <mergeCell ref="J111:L111"/>
    <mergeCell ref="M111:N111"/>
    <mergeCell ref="O111:R111"/>
    <mergeCell ref="V115:AA115"/>
    <mergeCell ref="AB115:AJ115"/>
    <mergeCell ref="A116:D117"/>
    <mergeCell ref="E116:G116"/>
    <mergeCell ref="H116:I116"/>
    <mergeCell ref="J116:L116"/>
    <mergeCell ref="M116:N116"/>
    <mergeCell ref="O116:R116"/>
    <mergeCell ref="S116:T116"/>
    <mergeCell ref="E117:G117"/>
    <mergeCell ref="H117:I117"/>
    <mergeCell ref="J117:L117"/>
    <mergeCell ref="M117:N117"/>
    <mergeCell ref="O117:R117"/>
    <mergeCell ref="S117:T117"/>
    <mergeCell ref="A114:D115"/>
    <mergeCell ref="E114:G114"/>
    <mergeCell ref="H114:I114"/>
    <mergeCell ref="J114:L114"/>
    <mergeCell ref="M114:N114"/>
    <mergeCell ref="O114:R114"/>
    <mergeCell ref="S114:T114"/>
    <mergeCell ref="E115:G115"/>
    <mergeCell ref="H115:I115"/>
    <mergeCell ref="J115:L115"/>
    <mergeCell ref="M115:N115"/>
    <mergeCell ref="O115:R115"/>
    <mergeCell ref="S115:T115"/>
    <mergeCell ref="A120:D121"/>
    <mergeCell ref="E120:G120"/>
    <mergeCell ref="H120:I120"/>
    <mergeCell ref="J120:L120"/>
    <mergeCell ref="M120:N120"/>
    <mergeCell ref="O120:R120"/>
    <mergeCell ref="S120:T120"/>
    <mergeCell ref="W120:AC120"/>
    <mergeCell ref="AD120:AJ120"/>
    <mergeCell ref="E121:G121"/>
    <mergeCell ref="H121:I121"/>
    <mergeCell ref="J121:L121"/>
    <mergeCell ref="M121:N121"/>
    <mergeCell ref="O121:R121"/>
    <mergeCell ref="S121:T121"/>
    <mergeCell ref="A118:D119"/>
    <mergeCell ref="E118:G118"/>
    <mergeCell ref="H118:I118"/>
    <mergeCell ref="J118:L118"/>
    <mergeCell ref="M118:N118"/>
    <mergeCell ref="O118:R118"/>
    <mergeCell ref="S118:T118"/>
    <mergeCell ref="W118:AA118"/>
    <mergeCell ref="AB118:AJ118"/>
    <mergeCell ref="E119:G119"/>
    <mergeCell ref="H119:I119"/>
    <mergeCell ref="J119:L119"/>
    <mergeCell ref="M119:N119"/>
    <mergeCell ref="O119:R119"/>
    <mergeCell ref="S119:T119"/>
    <mergeCell ref="A125:D125"/>
    <mergeCell ref="E125:F125"/>
    <mergeCell ref="H125:K125"/>
    <mergeCell ref="L125:M125"/>
    <mergeCell ref="N125:O125"/>
    <mergeCell ref="P125:R125"/>
    <mergeCell ref="S125:T125"/>
    <mergeCell ref="Z126:AB126"/>
    <mergeCell ref="AC126:AK126"/>
    <mergeCell ref="A122:D124"/>
    <mergeCell ref="E122:G122"/>
    <mergeCell ref="H122:I122"/>
    <mergeCell ref="J122:L122"/>
    <mergeCell ref="M122:N122"/>
    <mergeCell ref="O122:R122"/>
    <mergeCell ref="S122:T122"/>
    <mergeCell ref="W122:AK122"/>
    <mergeCell ref="E123:G123"/>
    <mergeCell ref="H123:I123"/>
    <mergeCell ref="J123:L123"/>
    <mergeCell ref="M123:N123"/>
    <mergeCell ref="O123:R123"/>
    <mergeCell ref="S123:T123"/>
    <mergeCell ref="E124:G124"/>
    <mergeCell ref="H124:I124"/>
    <mergeCell ref="J124:L124"/>
    <mergeCell ref="M124:N124"/>
    <mergeCell ref="O124:R124"/>
    <mergeCell ref="S124:T124"/>
    <mergeCell ref="AA124:AK124"/>
    <mergeCell ref="A134:C134"/>
    <mergeCell ref="D134:F134"/>
    <mergeCell ref="G134:K134"/>
    <mergeCell ref="M134:O134"/>
    <mergeCell ref="U134:W134"/>
    <mergeCell ref="X134:Z134"/>
    <mergeCell ref="AA134:AE134"/>
    <mergeCell ref="AG134:AI134"/>
    <mergeCell ref="A135:C135"/>
    <mergeCell ref="D135:F135"/>
    <mergeCell ref="G135:K135"/>
    <mergeCell ref="M135:O135"/>
    <mergeCell ref="U135:W135"/>
    <mergeCell ref="X135:Z135"/>
    <mergeCell ref="AA135:AE135"/>
    <mergeCell ref="AG135:AI135"/>
    <mergeCell ref="A132:C132"/>
    <mergeCell ref="D132:F132"/>
    <mergeCell ref="G132:K132"/>
    <mergeCell ref="M132:O132"/>
    <mergeCell ref="U132:W132"/>
    <mergeCell ref="X132:Z132"/>
    <mergeCell ref="AA132:AE132"/>
    <mergeCell ref="AG132:AI132"/>
    <mergeCell ref="A133:C133"/>
    <mergeCell ref="D133:F133"/>
    <mergeCell ref="G133:K133"/>
    <mergeCell ref="M133:O133"/>
    <mergeCell ref="U133:W133"/>
    <mergeCell ref="X133:Z133"/>
    <mergeCell ref="AA133:AE133"/>
    <mergeCell ref="AG133:AI133"/>
    <mergeCell ref="A138:C138"/>
    <mergeCell ref="D138:F138"/>
    <mergeCell ref="G138:K138"/>
    <mergeCell ref="M138:O138"/>
    <mergeCell ref="U138:W138"/>
    <mergeCell ref="X138:Z138"/>
    <mergeCell ref="AA138:AE138"/>
    <mergeCell ref="AG138:AI138"/>
    <mergeCell ref="A139:C139"/>
    <mergeCell ref="D139:F139"/>
    <mergeCell ref="G139:K139"/>
    <mergeCell ref="M139:O139"/>
    <mergeCell ref="U139:W139"/>
    <mergeCell ref="X139:Z139"/>
    <mergeCell ref="AA139:AE139"/>
    <mergeCell ref="AG139:AI139"/>
    <mergeCell ref="A136:C136"/>
    <mergeCell ref="D136:F136"/>
    <mergeCell ref="G136:K136"/>
    <mergeCell ref="M136:O136"/>
    <mergeCell ref="U136:W136"/>
    <mergeCell ref="X136:Z136"/>
    <mergeCell ref="AA136:AE136"/>
    <mergeCell ref="AG136:AI136"/>
    <mergeCell ref="A137:C137"/>
    <mergeCell ref="D137:F137"/>
    <mergeCell ref="G137:K137"/>
    <mergeCell ref="M137:O137"/>
    <mergeCell ref="U137:W137"/>
    <mergeCell ref="X137:Z137"/>
    <mergeCell ref="AA137:AE137"/>
    <mergeCell ref="AG137:AI137"/>
    <mergeCell ref="A142:C142"/>
    <mergeCell ref="D142:F142"/>
    <mergeCell ref="G142:K142"/>
    <mergeCell ref="M142:O142"/>
    <mergeCell ref="U142:W142"/>
    <mergeCell ref="X142:Z142"/>
    <mergeCell ref="AA142:AE142"/>
    <mergeCell ref="AG142:AI142"/>
    <mergeCell ref="A143:C143"/>
    <mergeCell ref="D143:F143"/>
    <mergeCell ref="G143:K143"/>
    <mergeCell ref="M143:O143"/>
    <mergeCell ref="U143:W143"/>
    <mergeCell ref="X143:Z143"/>
    <mergeCell ref="AA143:AE143"/>
    <mergeCell ref="AG143:AI143"/>
    <mergeCell ref="A140:C140"/>
    <mergeCell ref="D140:F140"/>
    <mergeCell ref="G140:K140"/>
    <mergeCell ref="M140:O140"/>
    <mergeCell ref="U140:W140"/>
    <mergeCell ref="X140:Z140"/>
    <mergeCell ref="AA140:AE140"/>
    <mergeCell ref="AG140:AI140"/>
    <mergeCell ref="A141:C141"/>
    <mergeCell ref="D141:F141"/>
    <mergeCell ref="G141:K141"/>
    <mergeCell ref="M141:O141"/>
    <mergeCell ref="U141:W141"/>
    <mergeCell ref="X141:Z141"/>
    <mergeCell ref="AA141:AE141"/>
    <mergeCell ref="AG141:AI141"/>
    <mergeCell ref="M146:O146"/>
    <mergeCell ref="U146:W146"/>
    <mergeCell ref="X146:Z146"/>
    <mergeCell ref="AA146:AE146"/>
    <mergeCell ref="AG146:AI146"/>
    <mergeCell ref="A147:C147"/>
    <mergeCell ref="D147:F147"/>
    <mergeCell ref="G147:K147"/>
    <mergeCell ref="M147:O147"/>
    <mergeCell ref="U147:W147"/>
    <mergeCell ref="X147:Z147"/>
    <mergeCell ref="AA147:AE147"/>
    <mergeCell ref="AG147:AI147"/>
    <mergeCell ref="G144:K144"/>
    <mergeCell ref="M144:O144"/>
    <mergeCell ref="U144:W144"/>
    <mergeCell ref="X144:Z144"/>
    <mergeCell ref="AA144:AE144"/>
    <mergeCell ref="AG144:AI144"/>
    <mergeCell ref="A145:C145"/>
    <mergeCell ref="D145:F145"/>
    <mergeCell ref="G145:K145"/>
    <mergeCell ref="M145:O145"/>
    <mergeCell ref="U145:W145"/>
    <mergeCell ref="X145:Z145"/>
    <mergeCell ref="AA145:AE145"/>
    <mergeCell ref="AG145:AI145"/>
    <mergeCell ref="AE31:AI31"/>
    <mergeCell ref="K32:O32"/>
    <mergeCell ref="AB32:AD32"/>
    <mergeCell ref="AE32:AI32"/>
    <mergeCell ref="K28:O28"/>
    <mergeCell ref="P28:R28"/>
    <mergeCell ref="U28:V28"/>
    <mergeCell ref="W28:X28"/>
    <mergeCell ref="H40:J40"/>
    <mergeCell ref="K33:O33"/>
    <mergeCell ref="AB33:AD33"/>
    <mergeCell ref="AE33:AI33"/>
    <mergeCell ref="H34:J34"/>
    <mergeCell ref="K34:O34"/>
    <mergeCell ref="AB34:AD34"/>
    <mergeCell ref="AE34:AI34"/>
    <mergeCell ref="H28:J28"/>
    <mergeCell ref="A35:B35"/>
    <mergeCell ref="C35:D35"/>
    <mergeCell ref="E35:G35"/>
    <mergeCell ref="H35:J35"/>
    <mergeCell ref="K35:O35"/>
    <mergeCell ref="P35:R35"/>
    <mergeCell ref="U35:V35"/>
    <mergeCell ref="W35:X35"/>
    <mergeCell ref="Y35:AA35"/>
    <mergeCell ref="AB35:AD35"/>
    <mergeCell ref="AE35:AI35"/>
    <mergeCell ref="K40:O40"/>
    <mergeCell ref="AB40:AD40"/>
    <mergeCell ref="AE40:AI40"/>
    <mergeCell ref="H41:J41"/>
    <mergeCell ref="K41:O41"/>
    <mergeCell ref="AB41:AD41"/>
    <mergeCell ref="AE41:AI41"/>
    <mergeCell ref="A169:R169"/>
    <mergeCell ref="V169:AD169"/>
    <mergeCell ref="AJ35:AL35"/>
    <mergeCell ref="A36:B41"/>
    <mergeCell ref="C36:D41"/>
    <mergeCell ref="E36:G41"/>
    <mergeCell ref="H36:J36"/>
    <mergeCell ref="K36:O36"/>
    <mergeCell ref="U36:V41"/>
    <mergeCell ref="W36:X41"/>
    <mergeCell ref="Y36:AA41"/>
    <mergeCell ref="AB36:AD36"/>
    <mergeCell ref="AE36:AI36"/>
    <mergeCell ref="H37:J37"/>
    <mergeCell ref="K37:O37"/>
    <mergeCell ref="AB37:AD37"/>
    <mergeCell ref="AE37:AI37"/>
    <mergeCell ref="H38:J38"/>
    <mergeCell ref="K38:O38"/>
    <mergeCell ref="AB38:AD38"/>
    <mergeCell ref="AE38:AI38"/>
    <mergeCell ref="H39:J39"/>
    <mergeCell ref="K39:O39"/>
    <mergeCell ref="AB39:AD39"/>
    <mergeCell ref="AE39:AI39"/>
    <mergeCell ref="X150:Z150"/>
    <mergeCell ref="AA150:AE150"/>
    <mergeCell ref="AG150:AI150"/>
    <mergeCell ref="X89:Z89"/>
    <mergeCell ref="AA89:AE89"/>
    <mergeCell ref="AG89:AI89"/>
    <mergeCell ref="A86:C86"/>
    <mergeCell ref="V175:W175"/>
    <mergeCell ref="X175:AK175"/>
    <mergeCell ref="E176:G176"/>
    <mergeCell ref="H176:I176"/>
    <mergeCell ref="J176:L176"/>
    <mergeCell ref="M176:N176"/>
    <mergeCell ref="O176:R176"/>
    <mergeCell ref="S176:T176"/>
    <mergeCell ref="A170:D170"/>
    <mergeCell ref="E170:I170"/>
    <mergeCell ref="J170:N170"/>
    <mergeCell ref="O170:T170"/>
    <mergeCell ref="V170:W170"/>
    <mergeCell ref="X170:AK170"/>
    <mergeCell ref="A171:D172"/>
    <mergeCell ref="E171:G171"/>
    <mergeCell ref="H171:I171"/>
    <mergeCell ref="J171:L171"/>
    <mergeCell ref="M171:N171"/>
    <mergeCell ref="O171:R171"/>
    <mergeCell ref="S171:T171"/>
    <mergeCell ref="V171:W171"/>
    <mergeCell ref="X171:AK171"/>
    <mergeCell ref="E172:G172"/>
    <mergeCell ref="H172:I172"/>
    <mergeCell ref="J172:L172"/>
    <mergeCell ref="M172:N172"/>
    <mergeCell ref="O172:R172"/>
    <mergeCell ref="S172:T172"/>
    <mergeCell ref="V172:W172"/>
    <mergeCell ref="X172:AK172"/>
    <mergeCell ref="A173:D174"/>
    <mergeCell ref="H177:I177"/>
    <mergeCell ref="J177:L177"/>
    <mergeCell ref="M177:N177"/>
    <mergeCell ref="O177:R177"/>
    <mergeCell ref="S177:T177"/>
    <mergeCell ref="E178:G178"/>
    <mergeCell ref="H178:I178"/>
    <mergeCell ref="J178:L178"/>
    <mergeCell ref="M178:N178"/>
    <mergeCell ref="O178:R178"/>
    <mergeCell ref="S178:T178"/>
    <mergeCell ref="A175:D176"/>
    <mergeCell ref="E175:G175"/>
    <mergeCell ref="H175:I175"/>
    <mergeCell ref="J175:L175"/>
    <mergeCell ref="M175:N175"/>
    <mergeCell ref="O175:R175"/>
    <mergeCell ref="S175:T175"/>
    <mergeCell ref="A181:D182"/>
    <mergeCell ref="E181:G181"/>
    <mergeCell ref="H181:I181"/>
    <mergeCell ref="J181:L181"/>
    <mergeCell ref="M181:N181"/>
    <mergeCell ref="O181:R181"/>
    <mergeCell ref="S181:T181"/>
    <mergeCell ref="W181:AA181"/>
    <mergeCell ref="AB181:AJ181"/>
    <mergeCell ref="E182:G182"/>
    <mergeCell ref="H182:I182"/>
    <mergeCell ref="J182:L182"/>
    <mergeCell ref="M182:N182"/>
    <mergeCell ref="O182:R182"/>
    <mergeCell ref="S182:T182"/>
    <mergeCell ref="V178:AA178"/>
    <mergeCell ref="AB178:AJ178"/>
    <mergeCell ref="A179:D180"/>
    <mergeCell ref="E179:G179"/>
    <mergeCell ref="H179:I179"/>
    <mergeCell ref="J179:L179"/>
    <mergeCell ref="M179:N179"/>
    <mergeCell ref="O179:R179"/>
    <mergeCell ref="S179:T179"/>
    <mergeCell ref="E180:G180"/>
    <mergeCell ref="H180:I180"/>
    <mergeCell ref="J180:L180"/>
    <mergeCell ref="M180:N180"/>
    <mergeCell ref="O180:R180"/>
    <mergeCell ref="S180:T180"/>
    <mergeCell ref="A177:D178"/>
    <mergeCell ref="E177:G177"/>
    <mergeCell ref="H187:I187"/>
    <mergeCell ref="J187:L187"/>
    <mergeCell ref="M187:N187"/>
    <mergeCell ref="O187:R187"/>
    <mergeCell ref="S187:T187"/>
    <mergeCell ref="AA187:AK187"/>
    <mergeCell ref="A183:D184"/>
    <mergeCell ref="E183:G183"/>
    <mergeCell ref="H183:I183"/>
    <mergeCell ref="J183:L183"/>
    <mergeCell ref="M183:N183"/>
    <mergeCell ref="O183:R183"/>
    <mergeCell ref="S183:T183"/>
    <mergeCell ref="W183:AC183"/>
    <mergeCell ref="AD183:AJ183"/>
    <mergeCell ref="E184:G184"/>
    <mergeCell ref="H184:I184"/>
    <mergeCell ref="J184:L184"/>
    <mergeCell ref="M184:N184"/>
    <mergeCell ref="O184:R184"/>
    <mergeCell ref="S184:T184"/>
    <mergeCell ref="AG7:AI7"/>
    <mergeCell ref="AA7:AE7"/>
    <mergeCell ref="X7:Z7"/>
    <mergeCell ref="U7:W7"/>
    <mergeCell ref="M7:O7"/>
    <mergeCell ref="G7:K7"/>
    <mergeCell ref="D7:F7"/>
    <mergeCell ref="A7:C7"/>
    <mergeCell ref="A188:D188"/>
    <mergeCell ref="E188:F188"/>
    <mergeCell ref="H188:K188"/>
    <mergeCell ref="L188:M188"/>
    <mergeCell ref="N188:O188"/>
    <mergeCell ref="P188:R188"/>
    <mergeCell ref="S188:T188"/>
    <mergeCell ref="Z189:AB189"/>
    <mergeCell ref="AC189:AK189"/>
    <mergeCell ref="A185:D187"/>
    <mergeCell ref="E185:G185"/>
    <mergeCell ref="H185:I185"/>
    <mergeCell ref="J185:L185"/>
    <mergeCell ref="M185:N185"/>
    <mergeCell ref="O185:R185"/>
    <mergeCell ref="S185:T185"/>
    <mergeCell ref="W185:AK185"/>
    <mergeCell ref="E186:G186"/>
    <mergeCell ref="H186:I186"/>
    <mergeCell ref="J186:L186"/>
    <mergeCell ref="M186:N186"/>
    <mergeCell ref="O186:R186"/>
    <mergeCell ref="S186:T186"/>
    <mergeCell ref="E187:G187"/>
    <mergeCell ref="A24:C24"/>
    <mergeCell ref="D24:F24"/>
    <mergeCell ref="G24:K24"/>
    <mergeCell ref="M24:O24"/>
    <mergeCell ref="U24:W24"/>
    <mergeCell ref="X24:Z24"/>
    <mergeCell ref="AA24:AE24"/>
    <mergeCell ref="AG24:AI24"/>
    <mergeCell ref="A25:C25"/>
    <mergeCell ref="D25:F25"/>
    <mergeCell ref="G25:K25"/>
    <mergeCell ref="M25:O25"/>
    <mergeCell ref="U25:W25"/>
    <mergeCell ref="X25:Z25"/>
    <mergeCell ref="AA25:AE25"/>
    <mergeCell ref="AG25:AI25"/>
    <mergeCell ref="A21:C21"/>
    <mergeCell ref="D21:F21"/>
    <mergeCell ref="G21:K21"/>
    <mergeCell ref="M21:O21"/>
    <mergeCell ref="U21:W21"/>
    <mergeCell ref="X21:Z21"/>
    <mergeCell ref="AA21:AE21"/>
    <mergeCell ref="AG21:AI21"/>
    <mergeCell ref="AA22:AE22"/>
    <mergeCell ref="AG22:AI22"/>
    <mergeCell ref="AA23:AE23"/>
    <mergeCell ref="AG23:AI23"/>
    <mergeCell ref="A22:C22"/>
    <mergeCell ref="D22:F22"/>
    <mergeCell ref="G22:K22"/>
    <mergeCell ref="M22:O22"/>
    <mergeCell ref="A26:C26"/>
    <mergeCell ref="D26:F26"/>
    <mergeCell ref="G26:K26"/>
    <mergeCell ref="M26:O26"/>
    <mergeCell ref="U26:W26"/>
    <mergeCell ref="X26:Z26"/>
    <mergeCell ref="AA26:AE26"/>
    <mergeCell ref="AG26:AI26"/>
    <mergeCell ref="A88:C88"/>
    <mergeCell ref="D88:F88"/>
    <mergeCell ref="G88:K88"/>
    <mergeCell ref="M88:O88"/>
    <mergeCell ref="U88:W88"/>
    <mergeCell ref="X88:Z88"/>
    <mergeCell ref="AA88:AE88"/>
    <mergeCell ref="AG88:AI88"/>
    <mergeCell ref="A64:AL65"/>
    <mergeCell ref="W66:AH66"/>
    <mergeCell ref="AI66:AL66"/>
    <mergeCell ref="H67:O67"/>
    <mergeCell ref="A85:C85"/>
    <mergeCell ref="D85:F85"/>
    <mergeCell ref="G85:K85"/>
    <mergeCell ref="M85:O85"/>
    <mergeCell ref="U85:W85"/>
    <mergeCell ref="X85:Z85"/>
    <mergeCell ref="AA85:AE85"/>
    <mergeCell ref="AG85:AI85"/>
    <mergeCell ref="A81:C81"/>
    <mergeCell ref="D81:F81"/>
    <mergeCell ref="G81:K81"/>
    <mergeCell ref="M81:O81"/>
    <mergeCell ref="D86:F86"/>
    <mergeCell ref="G86:K86"/>
    <mergeCell ref="M86:O86"/>
    <mergeCell ref="U86:W86"/>
    <mergeCell ref="X86:Z86"/>
    <mergeCell ref="AA86:AE86"/>
    <mergeCell ref="AG86:AI86"/>
    <mergeCell ref="A87:C87"/>
    <mergeCell ref="D87:F87"/>
    <mergeCell ref="G87:K87"/>
    <mergeCell ref="M87:O87"/>
    <mergeCell ref="U87:W87"/>
    <mergeCell ref="X87:Z87"/>
    <mergeCell ref="AA87:AE87"/>
    <mergeCell ref="AG87:AI87"/>
    <mergeCell ref="A148:C148"/>
    <mergeCell ref="D148:F148"/>
    <mergeCell ref="G148:K148"/>
    <mergeCell ref="M148:O148"/>
    <mergeCell ref="U148:W148"/>
    <mergeCell ref="X148:Z148"/>
    <mergeCell ref="AA148:AE148"/>
    <mergeCell ref="AG148:AI148"/>
    <mergeCell ref="A144:C144"/>
    <mergeCell ref="D144:F144"/>
    <mergeCell ref="A127:AL128"/>
    <mergeCell ref="W129:AH129"/>
    <mergeCell ref="AI129:AL129"/>
    <mergeCell ref="H130:O130"/>
    <mergeCell ref="A146:C146"/>
    <mergeCell ref="D146:F146"/>
    <mergeCell ref="G146:K146"/>
    <mergeCell ref="A151:C151"/>
    <mergeCell ref="D151:F151"/>
    <mergeCell ref="G151:K151"/>
    <mergeCell ref="M151:O151"/>
    <mergeCell ref="U151:W151"/>
    <mergeCell ref="X151:Z151"/>
    <mergeCell ref="AA151:AE151"/>
    <mergeCell ref="AG151:AI151"/>
    <mergeCell ref="A152:C152"/>
    <mergeCell ref="D152:F152"/>
    <mergeCell ref="G152:K152"/>
    <mergeCell ref="M152:O152"/>
    <mergeCell ref="U152:W152"/>
    <mergeCell ref="X152:Z152"/>
    <mergeCell ref="AA152:AE152"/>
    <mergeCell ref="AG152:AI152"/>
    <mergeCell ref="D149:F149"/>
    <mergeCell ref="G149:K149"/>
    <mergeCell ref="M149:O149"/>
    <mergeCell ref="U149:W149"/>
    <mergeCell ref="X149:Z149"/>
    <mergeCell ref="AA149:AE149"/>
    <mergeCell ref="AG149:AI149"/>
    <mergeCell ref="A150:C150"/>
    <mergeCell ref="D150:F150"/>
    <mergeCell ref="G150:K150"/>
    <mergeCell ref="M150:O150"/>
    <mergeCell ref="U150:W150"/>
    <mergeCell ref="A149:C149"/>
  </mergeCells>
  <phoneticPr fontId="1"/>
  <conditionalFormatting sqref="E29:R34">
    <cfRule type="expression" dxfId="19" priority="21">
      <formula>$Q$29=""</formula>
    </cfRule>
  </conditionalFormatting>
  <conditionalFormatting sqref="E36:R41">
    <cfRule type="expression" dxfId="18" priority="20">
      <formula>$Q$36=""</formula>
    </cfRule>
  </conditionalFormatting>
  <conditionalFormatting sqref="E92:R97">
    <cfRule type="expression" dxfId="17" priority="17">
      <formula>$Q$92=""</formula>
    </cfRule>
  </conditionalFormatting>
  <conditionalFormatting sqref="E99:R104">
    <cfRule type="expression" dxfId="16" priority="16">
      <formula>$Q$99=""</formula>
    </cfRule>
  </conditionalFormatting>
  <conditionalFormatting sqref="E155:R160">
    <cfRule type="expression" dxfId="15" priority="13">
      <formula>$Q$155=""</formula>
    </cfRule>
  </conditionalFormatting>
  <conditionalFormatting sqref="E162:R167">
    <cfRule type="expression" dxfId="14" priority="12">
      <formula>$Q$162=""</formula>
    </cfRule>
  </conditionalFormatting>
  <conditionalFormatting sqref="E218:R223">
    <cfRule type="expression" dxfId="13" priority="9">
      <formula>$Q$218=""</formula>
    </cfRule>
  </conditionalFormatting>
  <conditionalFormatting sqref="E225:R230">
    <cfRule type="expression" dxfId="12" priority="5">
      <formula>$Q$225=""</formula>
    </cfRule>
  </conditionalFormatting>
  <conditionalFormatting sqref="E281:R286">
    <cfRule type="expression" dxfId="11" priority="4">
      <formula>$Q$281=""</formula>
    </cfRule>
  </conditionalFormatting>
  <conditionalFormatting sqref="E288:R293">
    <cfRule type="expression" dxfId="10" priority="1">
      <formula>$Q$288=""</formula>
    </cfRule>
  </conditionalFormatting>
  <conditionalFormatting sqref="Y29:AL34">
    <cfRule type="expression" dxfId="9" priority="19">
      <formula>$AK$30=""</formula>
    </cfRule>
  </conditionalFormatting>
  <conditionalFormatting sqref="Y36:AL41">
    <cfRule type="expression" dxfId="8" priority="18">
      <formula>$AK$36=""</formula>
    </cfRule>
  </conditionalFormatting>
  <conditionalFormatting sqref="Y92:AL97">
    <cfRule type="expression" dxfId="7" priority="15">
      <formula>$AK$92=""</formula>
    </cfRule>
  </conditionalFormatting>
  <conditionalFormatting sqref="Y99:AL104">
    <cfRule type="expression" dxfId="6" priority="14">
      <formula>$AK$99=""</formula>
    </cfRule>
  </conditionalFormatting>
  <conditionalFormatting sqref="Y155:AL160">
    <cfRule type="expression" dxfId="5" priority="11">
      <formula>$AK$155=""</formula>
    </cfRule>
  </conditionalFormatting>
  <conditionalFormatting sqref="Y162:AL167">
    <cfRule type="expression" dxfId="4" priority="10">
      <formula>$AK$162=""</formula>
    </cfRule>
  </conditionalFormatting>
  <conditionalFormatting sqref="Y218:AL223">
    <cfRule type="expression" dxfId="3" priority="7">
      <formula>$AK$218=""</formula>
    </cfRule>
  </conditionalFormatting>
  <conditionalFormatting sqref="Y225:AL230">
    <cfRule type="expression" dxfId="2" priority="6">
      <formula>$AK225=""</formula>
    </cfRule>
  </conditionalFormatting>
  <conditionalFormatting sqref="Y281:AL286">
    <cfRule type="expression" dxfId="1" priority="3">
      <formula>$AK$281=""</formula>
    </cfRule>
  </conditionalFormatting>
  <conditionalFormatting sqref="Y288:AL293">
    <cfRule type="expression" dxfId="0" priority="2">
      <formula>$AK288=""</formula>
    </cfRule>
  </conditionalFormatting>
  <pageMargins left="0.78740157480314965" right="0.78740157480314965" top="0.15748031496062992" bottom="0.11811023622047245" header="0.19685039370078741" footer="0.11811023622047245"/>
  <pageSetup paperSize="9" scale="74" orientation="portrait" horizontalDpi="4294967293" verticalDpi="0" r:id="rId1"/>
  <headerFooter alignWithMargins="0"/>
  <rowBreaks count="4" manualBreakCount="4">
    <brk id="63" max="16383" man="1"/>
    <brk id="126" max="16383" man="1"/>
    <brk id="189" max="16383" man="1"/>
    <brk id="2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"/>
  <sheetViews>
    <sheetView workbookViewId="0">
      <selection activeCell="A3" sqref="A3"/>
    </sheetView>
  </sheetViews>
  <sheetFormatPr defaultRowHeight="13" x14ac:dyDescent="0.2"/>
  <sheetData>
    <row r="1" spans="1:3" x14ac:dyDescent="0.2">
      <c r="A1" t="s">
        <v>53</v>
      </c>
      <c r="C1" t="s">
        <v>12</v>
      </c>
    </row>
    <row r="2" spans="1:3" x14ac:dyDescent="0.2">
      <c r="A2" t="s">
        <v>63</v>
      </c>
      <c r="C2" t="s">
        <v>8</v>
      </c>
    </row>
    <row r="3" spans="1:3" x14ac:dyDescent="0.2">
      <c r="A3" t="s">
        <v>144</v>
      </c>
      <c r="C3" t="s">
        <v>73</v>
      </c>
    </row>
    <row r="4" spans="1:3" x14ac:dyDescent="0.2">
      <c r="A4" t="s">
        <v>65</v>
      </c>
      <c r="C4" t="s">
        <v>10</v>
      </c>
    </row>
    <row r="5" spans="1:3" x14ac:dyDescent="0.2">
      <c r="A5" t="s">
        <v>67</v>
      </c>
      <c r="C5" t="s">
        <v>11</v>
      </c>
    </row>
    <row r="6" spans="1:3" x14ac:dyDescent="0.2">
      <c r="A6" t="s">
        <v>69</v>
      </c>
      <c r="C6" t="s">
        <v>113</v>
      </c>
    </row>
    <row r="7" spans="1:3" x14ac:dyDescent="0.2">
      <c r="C7" t="s">
        <v>123</v>
      </c>
    </row>
    <row r="8" spans="1:3" x14ac:dyDescent="0.2">
      <c r="C8" t="s">
        <v>115</v>
      </c>
    </row>
    <row r="9" spans="1:3" x14ac:dyDescent="0.2">
      <c r="C9" t="s">
        <v>116</v>
      </c>
    </row>
    <row r="10" spans="1:3" x14ac:dyDescent="0.2">
      <c r="C10" t="s">
        <v>117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入力</vt:lpstr>
      <vt:lpstr>女子リレー票</vt:lpstr>
      <vt:lpstr>男子リレー票</vt:lpstr>
      <vt:lpstr>個表男子</vt:lpstr>
      <vt:lpstr>個表女子</vt:lpstr>
      <vt:lpstr>男子入力</vt:lpstr>
      <vt:lpstr>女子入力</vt:lpstr>
      <vt:lpstr>(郵送提出用)申込一覧・個人票</vt:lpstr>
      <vt:lpstr>Sheet1</vt:lpstr>
      <vt:lpstr>個表女子!Print_Area</vt:lpstr>
      <vt:lpstr>個表男子!Print_Area</vt:lpstr>
      <vt:lpstr>VaildDepts</vt:lpstr>
      <vt:lpstr>継走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舞鶴陸協</dc:creator>
  <cp:lastModifiedBy>吉浩 長尾</cp:lastModifiedBy>
  <cp:lastPrinted>2020-06-26T10:08:08Z</cp:lastPrinted>
  <dcterms:created xsi:type="dcterms:W3CDTF">2017-07-08T17:44:35Z</dcterms:created>
  <dcterms:modified xsi:type="dcterms:W3CDTF">2024-06-20T10:56:04Z</dcterms:modified>
</cp:coreProperties>
</file>